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5"/>
  <workbookPr showInkAnnotation="0" autoCompressPictures="0"/>
  <mc:AlternateContent xmlns:mc="http://schemas.openxmlformats.org/markup-compatibility/2006">
    <mc:Choice Requires="x15">
      <x15ac:absPath xmlns:x15ac="http://schemas.microsoft.com/office/spreadsheetml/2010/11/ac" url="/Users/fkeller/Desktop/to do/TSG Judo Turniere und Verlauf 2019/"/>
    </mc:Choice>
  </mc:AlternateContent>
  <xr:revisionPtr revIDLastSave="0" documentId="13_ncr:1_{8030C908-EA6F-DA4D-9F8C-ED9982AD38C6}" xr6:coauthVersionLast="43" xr6:coauthVersionMax="43" xr10:uidLastSave="{00000000-0000-0000-0000-000000000000}"/>
  <bookViews>
    <workbookView xWindow="1840" yWindow="2220" windowWidth="36040" windowHeight="20840" tabRatio="500" xr2:uid="{00000000-000D-0000-FFFF-FFFF00000000}"/>
  </bookViews>
  <sheets>
    <sheet name="Blatt1" sheetId="1" r:id="rId1"/>
  </sheets>
  <definedNames>
    <definedName name="_xlnm.Print_Area" localSheetId="0">Blatt1!$A$1:$O$128</definedName>
    <definedName name="_xlnm.Print_Titles" localSheetId="0">Blatt1!$1:$1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70" i="1" l="1"/>
  <c r="G48" i="1" l="1"/>
  <c r="G46" i="1"/>
  <c r="G44" i="1"/>
  <c r="G55" i="1"/>
  <c r="G104" i="1"/>
  <c r="G103" i="1"/>
  <c r="G93" i="1"/>
  <c r="G92" i="1"/>
  <c r="G101" i="1"/>
  <c r="G72" i="1"/>
  <c r="G62" i="1"/>
  <c r="G60" i="1"/>
  <c r="G67" i="1"/>
  <c r="G56" i="1"/>
  <c r="G53" i="1"/>
  <c r="G25" i="1"/>
  <c r="G117" i="1"/>
  <c r="G116" i="1"/>
  <c r="G115" i="1"/>
  <c r="G114" i="1"/>
  <c r="G113" i="1"/>
  <c r="G112" i="1"/>
  <c r="M37" i="1"/>
  <c r="G37" i="1"/>
  <c r="G34" i="1"/>
  <c r="G50" i="1"/>
  <c r="G52" i="1"/>
  <c r="G86" i="1"/>
  <c r="M2" i="1"/>
  <c r="M3" i="1"/>
  <c r="M64" i="1"/>
  <c r="M34" i="1"/>
  <c r="M65" i="1"/>
</calcChain>
</file>

<file path=xl/sharedStrings.xml><?xml version="1.0" encoding="utf-8"?>
<sst xmlns="http://schemas.openxmlformats.org/spreadsheetml/2006/main" count="984" uniqueCount="462">
  <si>
    <t>Datum</t>
  </si>
  <si>
    <t>Turniername</t>
  </si>
  <si>
    <t>U10</t>
  </si>
  <si>
    <t>U12</t>
  </si>
  <si>
    <t>U15</t>
  </si>
  <si>
    <t>U18</t>
  </si>
  <si>
    <t>Adresse</t>
  </si>
  <si>
    <t>Meldeschluss</t>
  </si>
  <si>
    <t>e-Meldung</t>
  </si>
  <si>
    <t>Kontakt Name</t>
  </si>
  <si>
    <t>Kontakt Kontakt</t>
  </si>
  <si>
    <t>Bemerkungen</t>
  </si>
  <si>
    <t>x</t>
  </si>
  <si>
    <t>email Meldung</t>
  </si>
  <si>
    <t>Großsporthalle der Wilhelm'Leuschner'Schule, Mühlstraße, 64319 Pfungstadt (neben der Feuerwehr)</t>
  </si>
  <si>
    <t>Excel</t>
  </si>
  <si>
    <t>X</t>
  </si>
  <si>
    <t>Odenwaldhalle in Rimbach, Lessingstraße</t>
  </si>
  <si>
    <t>N.A.</t>
  </si>
  <si>
    <t>Fuchsbachhalle Zeiskam</t>
  </si>
  <si>
    <t>budo@1-budo-club-zeiskam.de</t>
  </si>
  <si>
    <t>www.1-budo-club-zeiskam.de</t>
  </si>
  <si>
    <t>Sporthalle der Carl-Orff-Schule Almenweg 30A, 64678 Lindenfels</t>
  </si>
  <si>
    <t>meldung@jcn-lindenfels.de</t>
  </si>
  <si>
    <t>Hessischer Jugendpokal U16</t>
  </si>
  <si>
    <t>Glaspalast Sindelfingen, Rudolf-Harbig-Straße 10, 71063 Sindelfingen</t>
  </si>
  <si>
    <t>www.judoterminbox.de</t>
  </si>
  <si>
    <t>Markus Erlenwein</t>
  </si>
  <si>
    <t>Datei</t>
  </si>
  <si>
    <t>Sparkassenarena Jena, Keßlerstr. 28, 07745 Jena</t>
  </si>
  <si>
    <t>NEIN</t>
  </si>
  <si>
    <t>www.judo-jena.de --&gt;Sparkassenpokal</t>
  </si>
  <si>
    <t>Sporthalle "De Wetteling", Zuidsingel 2 Venray, NL</t>
  </si>
  <si>
    <t>Athletik Zentrum St. Gallen, Parkstrasse 2, St. Gallen – Schweiz</t>
  </si>
  <si>
    <t>info@jcsg.ch</t>
  </si>
  <si>
    <t>www.jcsg.ch</t>
  </si>
  <si>
    <t>Osterpokalturnier der Stadt Kufstein</t>
  </si>
  <si>
    <t>KUFSTEIN-ARENA Fischergries A-6330 Kufstein/Tirol</t>
  </si>
  <si>
    <t>Walter Gasteiger</t>
  </si>
  <si>
    <t>Werner Heisenberg Gymnasium, 67098 Bad Dürkheim, Kanalstr.</t>
  </si>
  <si>
    <t>ws-pokal@web.de</t>
  </si>
  <si>
    <t>HEM U18</t>
  </si>
  <si>
    <t>SWDEM U18</t>
  </si>
  <si>
    <t>HEM U15</t>
  </si>
  <si>
    <t>Crocodiles Cup U12 und U15 Bundesoffenes Turnier</t>
  </si>
  <si>
    <t>croco-cup@jc-os.de</t>
  </si>
  <si>
    <t>Erfurt, Leichtathletikhalle (Steigerwaldstadion) Johann-Sebastian-Bach-Str. 2, 99096 Erfurt</t>
  </si>
  <si>
    <t>68642 Bürstadt, Sporthalle in der Erich Kästner Schule, Wolfstr.23</t>
  </si>
  <si>
    <t>peterremmele@aol.com</t>
  </si>
  <si>
    <t xml:space="preserve">Familie Remmele </t>
  </si>
  <si>
    <t>06206/8986</t>
  </si>
  <si>
    <t>FERI-Sportpark der Homburger Turngemeinde: Niederstedter Weg 2, 61348 Bad Homburg</t>
  </si>
  <si>
    <t>weisserturmpokal@htg-judo.de</t>
  </si>
  <si>
    <t>eMelder der HJV</t>
  </si>
  <si>
    <t>David Faulstich</t>
  </si>
  <si>
    <t>d.faulstich@htg-judo.de</t>
  </si>
  <si>
    <t>ab 2008</t>
  </si>
  <si>
    <t>Sporthalle der Dom-Schule, E.M-Remarque-Ring 9, 49076 Osnabrück</t>
  </si>
  <si>
    <t>meldung@judo-pfungstadt.de</t>
  </si>
  <si>
    <t>HEM U11</t>
  </si>
  <si>
    <t>HEM U13</t>
  </si>
  <si>
    <t>Address:
Centre Sportif René Hartmann Rue Nic Biever
L-3425 DUDELANGE</t>
  </si>
  <si>
    <t>yod@judojjdudelange.lu</t>
  </si>
  <si>
    <t>Sporthalle am S-Bahnhof Wartenberg Ribnitzer Straße 1, 13051 Berlin</t>
  </si>
  <si>
    <t>vorstand@jc03.de</t>
  </si>
  <si>
    <t>030 / 99 27 15 92</t>
  </si>
  <si>
    <t>meldung@heinercup.de</t>
  </si>
  <si>
    <t>yaherborn@yama-arashi.de</t>
  </si>
  <si>
    <t>Thomas Petry</t>
  </si>
  <si>
    <t>Olympiahalle, Kurpfalzstr., 69226 Nussloch</t>
  </si>
  <si>
    <t>eyuepsoylu@gmx.net</t>
  </si>
  <si>
    <t>Eyüp Soylu</t>
  </si>
  <si>
    <t>info@judokan.de</t>
  </si>
  <si>
    <t>Sporthallen des Schulzentrum Ost, Woogstraße, 76829 Landau</t>
  </si>
  <si>
    <t xml:space="preserve">Nordstadthalle, Grenzhöferstr.28, 68723 Schwetzingen </t>
  </si>
  <si>
    <t>juergen.pfau1@freenet.de</t>
  </si>
  <si>
    <t>Sportzentrum Kienbaum, 15537 Grünheide/OT Kienbaum, Puschkinstr. 2,  www.kienbaum-sport.de</t>
  </si>
  <si>
    <t>btsafack@judobund.de.</t>
  </si>
  <si>
    <t>120 Nachwuchssportler 2002-2003, Meldung durch Landestrainer</t>
  </si>
  <si>
    <t>Finale Deutscher Jugendpokal Bundesentscheid U14</t>
  </si>
  <si>
    <t>Kilian Gebhardt</t>
  </si>
  <si>
    <t>kilian.gebhardt@judo-jena.de</t>
  </si>
  <si>
    <t>01</t>
  </si>
  <si>
    <t>03</t>
  </si>
  <si>
    <t>02</t>
  </si>
  <si>
    <t>Jama</t>
  </si>
  <si>
    <t>04</t>
  </si>
  <si>
    <t>06</t>
  </si>
  <si>
    <t>Deutscher Jugendpokal U16</t>
  </si>
  <si>
    <t>Bundesoffenes Sichtungsturnier, Mu15 Backnang</t>
  </si>
  <si>
    <t>Bundesoffenes Sichtungsturnier, Fu15 Backnang</t>
  </si>
  <si>
    <t>Leichtathletikhalle in Kalbach, Frankfurt</t>
  </si>
  <si>
    <t>32. Rodenbacher Christkindl-Turnier</t>
  </si>
  <si>
    <t>Fellbach</t>
  </si>
  <si>
    <t>jbnzn.dwoc@gmail.com</t>
  </si>
  <si>
    <t>www.mijnjbn.nl</t>
  </si>
  <si>
    <t>Kees Hessels</t>
  </si>
  <si>
    <t>über das Judoportal</t>
  </si>
  <si>
    <t>über Landesjugendleitung</t>
  </si>
  <si>
    <t>ab 2010/2011</t>
  </si>
  <si>
    <t>Hessischer Jugendpokal U14</t>
  </si>
  <si>
    <t>Hessischer Jugendpokal U18</t>
  </si>
  <si>
    <t>Kosten</t>
  </si>
  <si>
    <t>sportarena “de Soeverein”, , sportveldenstraat 10, Lommel (Belgium)</t>
  </si>
  <si>
    <t>jean.jacques.melotte@skynet.be</t>
  </si>
  <si>
    <t>Mélotte Jean-Jacques Nijshoek</t>
  </si>
  <si>
    <t>Turnhalle der Freiherr-vom-Stein Schule
Elisabeth-Koch-Straße
65597 Hünfelden-Dauborn</t>
  </si>
  <si>
    <t>judoclub-huenfelden@t-online.de</t>
  </si>
  <si>
    <t>0177 3456832</t>
  </si>
  <si>
    <t>Joachim Bernard</t>
  </si>
  <si>
    <t>Kings Cup</t>
  </si>
  <si>
    <t>info@dekings.nl</t>
  </si>
  <si>
    <t>eMelder (Excel PFLICHT)</t>
  </si>
  <si>
    <t>50 Euro Preisgeld pro Gewichtsklasse, Nur der Sieger erhält einen Pokal. Mindestens 8er Gruppen, sonst Zusammenlegung</t>
  </si>
  <si>
    <t>ab 2010</t>
  </si>
  <si>
    <t xml:space="preserve">Sportturm der Uni Bremen, Enrique-Schmidt-Strasse, 28359 Bremen </t>
  </si>
  <si>
    <t>bremen-open@gmx.de</t>
  </si>
  <si>
    <t>Sven Antonik</t>
  </si>
  <si>
    <t>03212 1015412</t>
  </si>
  <si>
    <t>Eichhörnchen Cup 2017</t>
  </si>
  <si>
    <t>eiche-cup@gmx.de</t>
  </si>
  <si>
    <t>samurai-cup@gmx.de</t>
  </si>
  <si>
    <t>Sport- und Freizeitzentrum der HT16, Sievekingdamm 7, 20535 Hamburg</t>
  </si>
  <si>
    <t>open@ht16-judo.de</t>
  </si>
  <si>
    <t>Sporthalle an der Benediktschule, Overbergstr. 10a, Ecke Wildeshauer Str., Visbek</t>
  </si>
  <si>
    <t>Tobias Kostka</t>
  </si>
  <si>
    <t>tobias@judo-visbek.de</t>
  </si>
  <si>
    <t>uwe@schlaus-online.de</t>
  </si>
  <si>
    <t>Uwe Schlaus</t>
  </si>
  <si>
    <t>Rangliste Rheinland</t>
  </si>
  <si>
    <t>eMelder der NWJV</t>
  </si>
  <si>
    <t>71522 Backnang, Mörike-Sporthalle, Rötlensweg 8/1</t>
  </si>
  <si>
    <t>meldung@judo-backnang.de</t>
  </si>
  <si>
    <t>Tel. 07144-36637, FAX 07144-881903; email: Alfred.Holderle@judo-backnang.de
Mobil: 0172-6359384</t>
  </si>
  <si>
    <t>Alfred Holderle</t>
  </si>
  <si>
    <t>Sport- und Kulturhalle, Am Marktplatz, 66557 Uchtelfangen</t>
  </si>
  <si>
    <t>Jörg Blank</t>
  </si>
  <si>
    <t>06825 495819</t>
  </si>
  <si>
    <t>stekelle@aol.com</t>
  </si>
  <si>
    <t>Doppelstart für 2007 2005 2003, ab 2009</t>
  </si>
  <si>
    <t>0160/90528552
t.petry@web.de</t>
  </si>
  <si>
    <t>Großsporthalle des Wilhelm-von Oranien-Gymnasiums, 35683 Dillenburg, Mühlenstr</t>
  </si>
  <si>
    <t>NUR für Anfänger ab 2011</t>
  </si>
  <si>
    <t>Weisser Turm-Pokal: U11 U14, U17</t>
  </si>
  <si>
    <t>Weisser Turm-Pokal: Mixed Team Cup U10, Einzel U13</t>
  </si>
  <si>
    <t>https://www.heinercup.de/meldung.xlsx</t>
  </si>
  <si>
    <t>Berufsschulzentrum-Sporthalle im Bürgerpark-Nord
Alsfelder Straße 29, 64289 Darmstadt</t>
  </si>
  <si>
    <t>Sporthalle der Fritz-Reuter-Oberschule, Prendener Strasse 29, 13059 Berlin</t>
  </si>
  <si>
    <t>Albert-Baur-Halle, Witzgrunder Weg6, 14806 Bad Belzig</t>
  </si>
  <si>
    <t>judoclub-badbelzig@t-online.de</t>
  </si>
  <si>
    <t>Mathias Köpping</t>
  </si>
  <si>
    <t>ab 2011</t>
  </si>
  <si>
    <t>atcupleipzig@gmail.com</t>
  </si>
  <si>
    <t>www.jc-leipzig.de</t>
  </si>
  <si>
    <t>Stefan Schulze</t>
  </si>
  <si>
    <t>0173 5710464</t>
  </si>
  <si>
    <t>Judoclub Leipzig, Brüderstrasse 15, 04103 Leipzig</t>
  </si>
  <si>
    <t>Turnhalle BIZ, Von-Streuben-Strasse 31, 67549 Worms</t>
  </si>
  <si>
    <t>nibelungenturnier@1-judo-club-worms.de</t>
  </si>
  <si>
    <t>eMelder verwenden !</t>
  </si>
  <si>
    <t>U10 ggf,. Auch für 2010/2011?</t>
  </si>
  <si>
    <t>Sporthalle Brebach, Rosenstraße 50, 66130 Saarbrücken</t>
  </si>
  <si>
    <t>turnier@jcf-budo.de</t>
  </si>
  <si>
    <t>Martin Metzger</t>
  </si>
  <si>
    <t>0176-80451157
m.metzger@jcf-budo.de</t>
  </si>
  <si>
    <t>NUR XLS WIE VORGEGEBEN</t>
  </si>
  <si>
    <t>ega-pokal-ejc@t-online.de</t>
  </si>
  <si>
    <t>messe-cup-ejc@t-online.de</t>
  </si>
  <si>
    <t>Andrea Freudenberg</t>
  </si>
  <si>
    <t>erfurter-judo-club@t-online.de
0361 – 4233914</t>
  </si>
  <si>
    <t>Sporthallen SZ Ost, Woogstrasse, 76829 Landau-Queichheim</t>
  </si>
  <si>
    <t>Anita Busch</t>
  </si>
  <si>
    <t>06341 54230</t>
  </si>
  <si>
    <t>HVMM U13</t>
  </si>
  <si>
    <t>Genneper sportparken Bram Venemanlaan 1
5644 HV Eindhoven
Tel: 040 2381400</t>
  </si>
  <si>
    <t>HEM U21</t>
  </si>
  <si>
    <t>23. Herborner Bärenpokal 2018</t>
  </si>
  <si>
    <t>05</t>
  </si>
  <si>
    <t>reisinger.manfred@a1.net</t>
  </si>
  <si>
    <t>U16, U18, U21</t>
  </si>
  <si>
    <t>U10, U12, U14</t>
  </si>
  <si>
    <t>intsalzkammergut@judoteam.at</t>
  </si>
  <si>
    <t>Manfred Reisinger</t>
  </si>
  <si>
    <t>20. Bald Belziger Seeger Pokalturnier</t>
  </si>
  <si>
    <t>NUR EXEL MELDUNG</t>
  </si>
  <si>
    <t>ab 2009
2007 Doppelstart möglich</t>
  </si>
  <si>
    <t>Sandra-wolski@t-online.de</t>
  </si>
  <si>
    <t>Sandra Wolski</t>
  </si>
  <si>
    <t>0212 – 331621</t>
  </si>
  <si>
    <t>w.gasteiger@judoclub.com
+43 664 3241806</t>
  </si>
  <si>
    <t>Schönwalde-Center (Mehrzweckhalle),
Ernst-Thälmann-Ring 11-13, 17491 Greifswald</t>
  </si>
  <si>
    <t>wilke-ralf@web.de</t>
  </si>
  <si>
    <t>http://www.budoclubvorpommern.de/</t>
  </si>
  <si>
    <t>Ralf Wilke</t>
  </si>
  <si>
    <t>038354/36664 oder 0151/15344205, Fax: 038354/31851</t>
  </si>
  <si>
    <t>13. BÄRCHENPOKAL RANDORI - TURNIER</t>
  </si>
  <si>
    <t>9. BIG BÄREN POKAL</t>
  </si>
  <si>
    <t>Tobias@Judo-Tiger-Visbek.de</t>
  </si>
  <si>
    <t>nur wie vorgegeben</t>
  </si>
  <si>
    <t>btsafack@judobund.de</t>
  </si>
  <si>
    <t>Bruno Tsafack</t>
  </si>
  <si>
    <t>Katja Straub</t>
  </si>
  <si>
    <t>0152-513 908 44</t>
  </si>
  <si>
    <t>Ab 2011</t>
  </si>
  <si>
    <t>www.judojjdudelange.lu</t>
  </si>
  <si>
    <t>N.N.</t>
  </si>
  <si>
    <t>4. Internationaler AT Cup, U15, U18</t>
  </si>
  <si>
    <t>10. Rhein-Neckar-Odenwald-Pokal 2018</t>
  </si>
  <si>
    <t>13. Wanderpokal des JC'03 U9-U13</t>
  </si>
  <si>
    <t xml:space="preserve">21. Winner Schneemann-Turnier </t>
  </si>
  <si>
    <t>bremen-bambino@gmx.de</t>
  </si>
  <si>
    <t>06241 / 78 32 6</t>
  </si>
  <si>
    <t>Carl Eschenhauer</t>
  </si>
  <si>
    <t>Anfängerturnier: 5.Jelly Bears Trophy 2018</t>
  </si>
  <si>
    <t>Ranglistenturnier</t>
  </si>
  <si>
    <t>Flevoland Open International Tournament</t>
  </si>
  <si>
    <t>Sports halls ‘t Dok, Educalaan 3, 8251 GC Dronten</t>
  </si>
  <si>
    <t>http://menno.jbnetworks.nl/cgi-bin/dronten/EDRONTEN?lang=en</t>
  </si>
  <si>
    <t>Harry Martens</t>
  </si>
  <si>
    <t>martenskroon@solcon.nl
0321-382462</t>
  </si>
  <si>
    <t>jugendleitung@hessenjudo.de</t>
  </si>
  <si>
    <t>Senftenberg (BB)</t>
  </si>
  <si>
    <t>SWDEM U 15</t>
  </si>
  <si>
    <t>Sportcentrum Drachten, Leerweg 3,
9202 Drachten
Nederland</t>
  </si>
  <si>
    <t>120 Nachwuchssportler 2002-2004, Meldung durch Landestrainer</t>
  </si>
  <si>
    <t>DJB Judoportal</t>
  </si>
  <si>
    <t>Frauke Fortmann</t>
  </si>
  <si>
    <t>0177-7611876</t>
  </si>
  <si>
    <t>Bundesoffenes Judo Turnier Frauen U17 Holzwickede BST</t>
  </si>
  <si>
    <t>Hilgenbaumhalle, Opherdicker Str. 42 in D-59439 Holzwicke</t>
  </si>
  <si>
    <t>Sylvia.Kaese@cityweb.de</t>
  </si>
  <si>
    <t>E-Melder NJW bevorzugt</t>
  </si>
  <si>
    <t>Sylvia Kaese
Dirk Jacobi</t>
  </si>
  <si>
    <t>0201 / 45879296
0178-5575257</t>
  </si>
  <si>
    <t>Kreissporthalle Petersberg Goerdelerstraße 64, 36100 Petersberg</t>
  </si>
  <si>
    <t>Matsuru Dutch Open Espoir 2019</t>
  </si>
  <si>
    <t>Top Turnier mit 1900 Teilnehmern auf 12 Matten
VOLL AB OKTOBER</t>
  </si>
  <si>
    <t>Sportzentrum Meeuwen-Gruitrode
Kerkplein 1
3670 Meeuwen-Gruitrode
Limburg (B)</t>
  </si>
  <si>
    <t>judoclub.gruitrode@skynet.be</t>
  </si>
  <si>
    <t>guido.steensels@skynet.be</t>
  </si>
  <si>
    <t>600 Teilnehmer pro Tag</t>
  </si>
  <si>
    <t>Lehrgang am Sonntag</t>
  </si>
  <si>
    <t>6. INTERNATIONALES
JUDO TURNIER
Austrian Cup - Salzkammergut 2019</t>
  </si>
  <si>
    <t>Bezirkssporthalle Vöcklabruck Bahnhofstrasse 44
A - 4840 Vöcklabruck, Österreich</t>
  </si>
  <si>
    <t>07</t>
  </si>
  <si>
    <t>www.judoclub.com/nennung_osterpokal_2019.xls</t>
  </si>
  <si>
    <t>08</t>
  </si>
  <si>
    <t>nadine@bozoghlian.de</t>
  </si>
  <si>
    <t>Nadine</t>
  </si>
  <si>
    <t>Schulzentrum Mühleholz 2 / Marianumstrasse 43
9490 Vaduz</t>
  </si>
  <si>
    <t>sekretariat@ljv.li</t>
  </si>
  <si>
    <t>00423 / 373 27 87</t>
  </si>
  <si>
    <t>Liechtensteiner Judoverband</t>
  </si>
  <si>
    <t>10</t>
  </si>
  <si>
    <t>11</t>
  </si>
  <si>
    <t>0032 475 280 194</t>
  </si>
  <si>
    <t>12</t>
  </si>
  <si>
    <t>www.judovenray.nl/tournament</t>
  </si>
  <si>
    <t>Avri Stockum
info@judovenray.nl</t>
  </si>
  <si>
    <t>XX</t>
  </si>
  <si>
    <t>DEM U18</t>
  </si>
  <si>
    <t>6. Uchtelfanger Gesundheitspokal</t>
  </si>
  <si>
    <t>Geisha Turnier 2019</t>
  </si>
  <si>
    <t>21. Bald Belziger Seeger Pokalturnier</t>
  </si>
  <si>
    <t>13</t>
  </si>
  <si>
    <t>26. Oster-Turnier Zeiskam</t>
  </si>
  <si>
    <t>DJB BOT U16 männlich Duisburg</t>
  </si>
  <si>
    <t>Walter-Schädlich-Halle, Kampstr. 2 a, 47166 Duisburg-Hamborn</t>
  </si>
  <si>
    <t>14</t>
  </si>
  <si>
    <t>Trainingscamp im Anschluss an das Turnier am 7. und 8. April 2019</t>
  </si>
  <si>
    <t>meldung@itu16.de</t>
  </si>
  <si>
    <t>https://www.nwjv.de/sportgeschehen/it-u-16-maennlich/</t>
  </si>
  <si>
    <t>Erik.Goertz@nwjv.de</t>
  </si>
  <si>
    <t>0203 7381623</t>
  </si>
  <si>
    <t>DEM U21</t>
  </si>
  <si>
    <t>Zentrale Sichtung U15  4 Tage (Kienbaum)</t>
  </si>
  <si>
    <t>Bundessichtungs-Turnier U17 weiblich</t>
  </si>
  <si>
    <t>Bundessichtungs-Turnier U17 männlich</t>
  </si>
  <si>
    <t>Zentrale Sichtung U17 4 Tage (Kienbaum)</t>
  </si>
  <si>
    <t>15. Einladungsturnier des JC'03</t>
  </si>
  <si>
    <t>Newcomer Cup 2019</t>
  </si>
  <si>
    <t>Nur Anfänger mit weniger als 6 Turnierteilnahmen</t>
  </si>
  <si>
    <t>ehnewcomercup@gmx.de</t>
  </si>
  <si>
    <t>15</t>
  </si>
  <si>
    <t>16</t>
  </si>
  <si>
    <t>17</t>
  </si>
  <si>
    <t>18</t>
  </si>
  <si>
    <t>19</t>
  </si>
  <si>
    <t>max. 3. KYU</t>
  </si>
  <si>
    <t>22. Internationaler Thüringer Messe-Cup 2018 U16 BST</t>
  </si>
  <si>
    <t>27. Internationaler ega-Pokal U13</t>
  </si>
  <si>
    <t>20</t>
  </si>
  <si>
    <t>21</t>
  </si>
  <si>
    <t>31. Internationales Gallus Turnier, CH
Ranking 1000 Turnier</t>
  </si>
  <si>
    <t>22</t>
  </si>
  <si>
    <t>Doppelstarts erlaubt (U9, U11, U13, U15 jeweils)</t>
  </si>
  <si>
    <t>NOCH UNBEKANNT BZW. NICHT ANGEKÜNDIGT (Termine aus 2018)</t>
  </si>
  <si>
    <t>xX</t>
  </si>
  <si>
    <t>Adidas Tiger Cup Medaille und Adidas Champions Pässe für Pl 1-3</t>
  </si>
  <si>
    <t>Bremen Masters, Internationales Turnier der männl U18</t>
  </si>
  <si>
    <t>Congress Centre Bremen, Exhibition Hall 7 (Messehalle 7), Hollerallee/Findorffstr. (behind Bremen Central Station)</t>
  </si>
  <si>
    <t>norbert.specker@web.de</t>
  </si>
  <si>
    <t>NUR ÜBER WEBSEITE</t>
  </si>
  <si>
    <t>Norbert Specker</t>
  </si>
  <si>
    <t>23</t>
  </si>
  <si>
    <t>24</t>
  </si>
  <si>
    <t>ITG@judosindelfingen.de</t>
  </si>
  <si>
    <t>Maximal 3 Mannschaften á min. 4 Gewichtsklassen pro Verein; 2009-2011, Gewichtsklassen: 25/28/31/34/+34</t>
  </si>
  <si>
    <t>25</t>
  </si>
  <si>
    <t>nur über www.adlercup.de</t>
  </si>
  <si>
    <t>Fabian Keller</t>
  </si>
  <si>
    <t>fabian.keller@gategroup.eu</t>
  </si>
  <si>
    <t>Bundesoffenes Judo Turnier Männer U17 Herne BST</t>
  </si>
  <si>
    <t>Sporthalle im Sportpark, Im Sportpark 10, 44652 Herne</t>
  </si>
  <si>
    <t>joerg.braeutigam@nwjv.de</t>
  </si>
  <si>
    <t>Jörg Bräutigam</t>
  </si>
  <si>
    <t>02325-48397
0171-4953065</t>
  </si>
  <si>
    <t>17. Greifswalder Hanse-Cup</t>
  </si>
  <si>
    <t>super coole Medaillen !</t>
  </si>
  <si>
    <t>London Open Ranking Event</t>
  </si>
  <si>
    <t>SportsDock, University of East London, Docklands Campus, 
University Way, London E16 2RD</t>
  </si>
  <si>
    <t xml:space="preserve">https://www.onlineentries.co.uk/events/ </t>
  </si>
  <si>
    <t>londonjudocompetitions@gmail.com</t>
  </si>
  <si>
    <t>Svilen Skerlev
Marko Novkov</t>
  </si>
  <si>
    <t>00359 897 973 966
00359 876 160 165</t>
  </si>
  <si>
    <t>shunjudo.com</t>
  </si>
  <si>
    <t>Bulgaria, Samokov city, Sport complex Arena Samokov</t>
  </si>
  <si>
    <t>26</t>
  </si>
  <si>
    <t>3 Tage International Training Camp Bulgaria from U10-U18</t>
  </si>
  <si>
    <t>Finale Deutscher Jugendpokal Bundesentscheid U18</t>
  </si>
  <si>
    <t>17. Internationaler Landauer WGS CUP 2019 U13 U17</t>
  </si>
  <si>
    <t>17. Internationaler Landauer WGS CUP 2019 U15 U20</t>
  </si>
  <si>
    <t>65589 Hadamar, Sporthalle der Fürst-Johann-Ludwig-Schule (Gesamtschule), Freiherr-vom-Stein-Str. 20a</t>
  </si>
  <si>
    <t>27</t>
  </si>
  <si>
    <t>28</t>
  </si>
  <si>
    <t>Lothar Strecker
Michael Blumenstein</t>
  </si>
  <si>
    <t>SWDEM U21</t>
  </si>
  <si>
    <t>Durch den HJV</t>
  </si>
  <si>
    <t>29</t>
  </si>
  <si>
    <t>https://meldung.judo-pfungstadt.de/</t>
  </si>
  <si>
    <t>Ralph Schwarz, Lucie Walther</t>
  </si>
  <si>
    <t>30</t>
  </si>
  <si>
    <t>31</t>
  </si>
  <si>
    <t>16. Trofee van de Donderslag U15 U18</t>
  </si>
  <si>
    <t>16. Trofee van de Donderslag U10 U12</t>
  </si>
  <si>
    <t>22. Internationaler Sparkassen-Pokal 2018 U10 U18</t>
  </si>
  <si>
    <t>22. Internationaler Sparkassen-Pokal 2018 U13 U15</t>
  </si>
  <si>
    <t>Samurai Turnier 2019 U12-U18</t>
  </si>
  <si>
    <t>20. Nibelungenturnier U15 U18</t>
  </si>
  <si>
    <t>20. Nibelungenturnier U10 U12</t>
  </si>
  <si>
    <t>RIMBACH-POKAL 2018 U12 U15</t>
  </si>
  <si>
    <t>31. Internationales Gallus Turnier, CH
Ranking 1000 Turnier U11 U13 U 15</t>
  </si>
  <si>
    <t>26. Oster-Turnier Zeiskam U12</t>
  </si>
  <si>
    <t>17. International Soeverein Cup, Lommel U10 U12</t>
  </si>
  <si>
    <t>29. International Soeverein Cup, Lommel U15 U18</t>
  </si>
  <si>
    <t>International Judo Tournament Bulgaria SHUN JUDO U18</t>
  </si>
  <si>
    <t>International Judo Tournament Bulgaria SHUN JUDO U10 - U15</t>
  </si>
  <si>
    <t>8. Darmstädter Heiner Cup U15 U18</t>
  </si>
  <si>
    <t>Samurai Cup 2018 U12 U15 U18</t>
  </si>
  <si>
    <t>7. Darmstädter Heiner Cup U12</t>
  </si>
  <si>
    <t>Adidas Tiger Cup 2019 U12 U15</t>
  </si>
  <si>
    <t>Adidas Tiger Cup 2019 U10 U18</t>
  </si>
  <si>
    <t>Internationales Judo Turnier 2019 VENRAY U11 U13 U15</t>
  </si>
  <si>
    <t>Internationales Judo Turnier 2019 VENRAY U18</t>
  </si>
  <si>
    <t>27. HT16 Open Hamburg 2019 U11 U13 U18</t>
  </si>
  <si>
    <t>27. HT16 Open Hamburg 2019 U15</t>
  </si>
  <si>
    <t>10. Internationaler Weinstraßenpokal U15 U18</t>
  </si>
  <si>
    <t>10. Internationaler Weinstraßenpokal U12</t>
  </si>
  <si>
    <t>22. YOUTH OPEN DUDELANGE U13 U15 U18</t>
  </si>
  <si>
    <t>19. ITG Internationales Judoturnier im Glaspalast U11 U15</t>
  </si>
  <si>
    <t>7. Offene Liechtensteiner Judo-Landesmeisterschaft U11-U18</t>
  </si>
  <si>
    <t>19. ITG Internationales Judoturnier im Glaspalast U13 U18</t>
  </si>
  <si>
    <t>Bremer Bambino Turnier 2018 U9 U11 U13 U15</t>
  </si>
  <si>
    <t>5. Adler Cup 2019 U9 U12 U15 U18</t>
  </si>
  <si>
    <t>5. Adler Cup 2019 U11 U14 U17</t>
  </si>
  <si>
    <t>Kappelbergturnier U15 U18</t>
  </si>
  <si>
    <t>Kappelbergturnier U12</t>
  </si>
  <si>
    <t>Bremen Open, Internationales Kader Turnier U11 U13 U18</t>
  </si>
  <si>
    <t>Bremen Open, Internationales Kader Turnier U15</t>
  </si>
  <si>
    <t>Sporthalle Steinbachstrasse 111
66424 Homburg Erbach</t>
  </si>
  <si>
    <t>32</t>
  </si>
  <si>
    <t>33</t>
  </si>
  <si>
    <t>34</t>
  </si>
  <si>
    <t>Sporthalle Brüderstraße, Brüderstaße 14 – 04103 Leipzig</t>
  </si>
  <si>
    <t>Brandenburg-Halle des Sportzentrums Frankfurt (Oder)
15234 Frankfurt (Oder), Stendaler Straße 26</t>
  </si>
  <si>
    <t>35</t>
  </si>
  <si>
    <t>36</t>
  </si>
  <si>
    <t>37</t>
  </si>
  <si>
    <t>38</t>
  </si>
  <si>
    <t>39</t>
  </si>
  <si>
    <t>Gesamtschule Osterfeld, Lilienthalstraße 35, 46119 Oberhausen, Parkplatz Lilienthalstraße</t>
  </si>
  <si>
    <t>17. Internationales DJB BOT U16 w</t>
  </si>
  <si>
    <t>40</t>
  </si>
  <si>
    <t>41</t>
  </si>
  <si>
    <t>42</t>
  </si>
  <si>
    <t>43</t>
  </si>
  <si>
    <t>44</t>
  </si>
  <si>
    <t>45</t>
  </si>
  <si>
    <t>46</t>
  </si>
  <si>
    <t>47</t>
  </si>
  <si>
    <t>48</t>
  </si>
  <si>
    <t>4. Internationaler Ursapharm Wandercup, U9, U11, U13</t>
  </si>
  <si>
    <t>4. Internationaler Ursapharm Wandercup, U15, U18, M/F</t>
  </si>
  <si>
    <t>49</t>
  </si>
  <si>
    <t>50</t>
  </si>
  <si>
    <t>27. Urmitzer Herbstturnier</t>
  </si>
  <si>
    <t>Sportzentrum, Kaltenengerser Str. 3, 56220 Urmitz</t>
  </si>
  <si>
    <t>51</t>
  </si>
  <si>
    <t>6th French Open Team Championship U13 U15</t>
  </si>
  <si>
    <t>Le Havre</t>
  </si>
  <si>
    <t>52</t>
  </si>
  <si>
    <t>destin.thomas@orange.fr</t>
  </si>
  <si>
    <t>53</t>
  </si>
  <si>
    <t>54</t>
  </si>
  <si>
    <t>Hessisches KYU Turnier U15 (für Anfänger)</t>
  </si>
  <si>
    <t>Hessisches KYU Turnier U18 (für Anfänger)</t>
  </si>
  <si>
    <t>Sporthalle der Johannes-Kepler-Schule
Johannes-Kepler-Str. 10, 36119 Neuhof</t>
  </si>
  <si>
    <t>55</t>
  </si>
  <si>
    <t>56</t>
  </si>
  <si>
    <t>57</t>
  </si>
  <si>
    <t>58</t>
  </si>
  <si>
    <t>Kay Heger</t>
  </si>
  <si>
    <t>Sporthalle des Berufsschulzentrums im Bürgerpark Nord Alsfelder Str. 29, 64289 Darmstadt</t>
  </si>
  <si>
    <t>59</t>
  </si>
  <si>
    <t>40. Nibelungen Turnier U10-U15</t>
  </si>
  <si>
    <t>40. Nibelungen Turnier U18, M/F</t>
  </si>
  <si>
    <t>60</t>
  </si>
  <si>
    <t>MBS Arena in Potsdam, Potsdam (BB)</t>
  </si>
  <si>
    <t>61</t>
  </si>
  <si>
    <t>62</t>
  </si>
  <si>
    <t>16. Hopser Turnier U12</t>
  </si>
  <si>
    <t>16. Hopser Turnier U10 U14</t>
  </si>
  <si>
    <t>63</t>
  </si>
  <si>
    <t>64</t>
  </si>
  <si>
    <t>Sporthalle Brüder-Grimm-Straße, Brüder-Grimm-Str. 14, 34246 Vellmar</t>
  </si>
  <si>
    <t>65</t>
  </si>
  <si>
    <t>Kreissporthalle Petersberg, Goerdelerstraße 64 36100 Petersberg</t>
  </si>
  <si>
    <t>66</t>
  </si>
  <si>
    <t>Bamberg, Turnhalle der Staatlichen Berufsschule 1, Ohmstr. 12-16, 96050 Bamberg</t>
  </si>
  <si>
    <t>67</t>
  </si>
  <si>
    <t>„Sporthalle Brandberge“, 06120 Halle, Kreuzvorwerk 30</t>
  </si>
  <si>
    <t>68</t>
  </si>
  <si>
    <t>69</t>
  </si>
  <si>
    <t>70</t>
  </si>
  <si>
    <t>5. Internationaler Bayer Cup U17, U20</t>
  </si>
  <si>
    <t>5. Internationaler Bayer Cup U14</t>
  </si>
  <si>
    <t>Leichtathletikhalle Bayer Leverkusen, Kalkstr. 46, 51377 Leverkusen</t>
  </si>
  <si>
    <t>71</t>
  </si>
  <si>
    <t>https://www.nwjv.de/sportgeschehen/turniermeldungen/191012-13/</t>
  </si>
  <si>
    <t>Jörg Bräutigam</t>
  </si>
  <si>
    <t>0171 4953065</t>
  </si>
  <si>
    <t>Ranglistenturnier U18</t>
  </si>
  <si>
    <t>Ranglistenturnier U15</t>
  </si>
  <si>
    <t>29. KATANA -Turnier 2019 U11 U15</t>
  </si>
  <si>
    <t>29. KATANA -Turnier 2019 U13</t>
  </si>
  <si>
    <t>72</t>
  </si>
  <si>
    <t>73</t>
  </si>
  <si>
    <t>68519 Viernheim, Waldsporthalle, Industriestraße 38</t>
  </si>
  <si>
    <t>74</t>
  </si>
  <si>
    <t>Klaus.Klumpp@1viernheimerjc.de</t>
  </si>
  <si>
    <t>Klaus Klumpp</t>
  </si>
  <si>
    <t>26. Kurpfalz Pokal Turnier U12 U15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</si>
</sst>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name val="Calibri"/>
      <family val="2"/>
      <scheme val="minor"/>
    </font>
    <font>
      <u/>
      <sz val="12"/>
      <name val="Calibri"/>
      <family val="2"/>
      <scheme val="minor"/>
    </font>
    <font>
      <b/>
      <sz val="12"/>
      <color theme="0"/>
      <name val="Calibri"/>
      <family val="2"/>
      <scheme val="minor"/>
    </font>
    <font>
      <sz val="12"/>
      <color theme="0"/>
      <name val="Calibri"/>
      <family val="2"/>
      <scheme val="minor"/>
    </font>
    <font>
      <u/>
      <sz val="12"/>
      <color theme="0"/>
      <name val="Calibri"/>
      <family val="2"/>
      <scheme val="minor"/>
    </font>
    <font>
      <sz val="9"/>
      <color rgb="FF0563C2"/>
      <name val="Helvetica"/>
      <family val="2"/>
    </font>
  </fonts>
  <fills count="11">
    <fill>
      <patternFill patternType="none"/>
    </fill>
    <fill>
      <patternFill patternType="gray125"/>
    </fill>
    <fill>
      <patternFill patternType="solid">
        <fgColor theme="7" tint="0.39997558519241921"/>
        <bgColor indexed="64"/>
      </patternFill>
    </fill>
    <fill>
      <patternFill patternType="solid">
        <fgColor theme="6"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
      <patternFill patternType="solid">
        <fgColor rgb="FFFFC00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36">
    <xf numFmtId="0" fontId="0" fillId="0" borderId="0" xfId="0"/>
    <xf numFmtId="0" fontId="4" fillId="3" borderId="1" xfId="0" applyFont="1" applyFill="1" applyBorder="1" applyAlignment="1">
      <alignment wrapText="1"/>
    </xf>
    <xf numFmtId="0" fontId="4" fillId="2" borderId="1" xfId="0" applyFont="1" applyFill="1" applyBorder="1" applyAlignment="1">
      <alignment wrapText="1"/>
    </xf>
    <xf numFmtId="14" fontId="4" fillId="0" borderId="1" xfId="0" applyNumberFormat="1" applyFont="1" applyFill="1" applyBorder="1"/>
    <xf numFmtId="0" fontId="4" fillId="0" borderId="1" xfId="0" applyFont="1" applyFill="1" applyBorder="1" applyAlignment="1">
      <alignment wrapText="1"/>
    </xf>
    <xf numFmtId="0" fontId="4" fillId="0" borderId="1" xfId="0" applyFont="1" applyFill="1" applyBorder="1"/>
    <xf numFmtId="0" fontId="4" fillId="4" borderId="1" xfId="0" applyFont="1" applyFill="1" applyBorder="1" applyAlignment="1">
      <alignment wrapText="1"/>
    </xf>
    <xf numFmtId="0" fontId="5" fillId="0" borderId="1" xfId="1" applyFont="1" applyFill="1" applyBorder="1"/>
    <xf numFmtId="0" fontId="1" fillId="0" borderId="1" xfId="1" applyFill="1" applyBorder="1"/>
    <xf numFmtId="49" fontId="4" fillId="0" borderId="1" xfId="0" applyNumberFormat="1" applyFont="1" applyFill="1" applyBorder="1"/>
    <xf numFmtId="0" fontId="4" fillId="5" borderId="1" xfId="0" applyFont="1" applyFill="1" applyBorder="1" applyAlignment="1">
      <alignment wrapText="1"/>
    </xf>
    <xf numFmtId="0" fontId="1" fillId="0" borderId="1" xfId="1" applyFill="1" applyBorder="1" applyAlignment="1">
      <alignment wrapText="1"/>
    </xf>
    <xf numFmtId="14" fontId="4" fillId="0" borderId="1" xfId="0" applyNumberFormat="1" applyFont="1" applyFill="1" applyBorder="1" applyAlignment="1">
      <alignment horizontal="center"/>
    </xf>
    <xf numFmtId="14" fontId="4" fillId="5" borderId="1" xfId="0" applyNumberFormat="1" applyFont="1" applyFill="1" applyBorder="1" applyAlignment="1">
      <alignment horizontal="center"/>
    </xf>
    <xf numFmtId="14" fontId="4" fillId="4" borderId="1" xfId="0" applyNumberFormat="1" applyFont="1" applyFill="1" applyBorder="1" applyAlignment="1">
      <alignment horizontal="center"/>
    </xf>
    <xf numFmtId="14" fontId="4" fillId="2" borderId="1" xfId="0" applyNumberFormat="1" applyFont="1" applyFill="1" applyBorder="1" applyAlignment="1">
      <alignment horizontal="center"/>
    </xf>
    <xf numFmtId="0" fontId="4" fillId="6" borderId="1" xfId="0" applyFont="1" applyFill="1" applyBorder="1" applyAlignment="1">
      <alignment wrapText="1"/>
    </xf>
    <xf numFmtId="0" fontId="5" fillId="0" borderId="1" xfId="1" applyFont="1" applyFill="1" applyBorder="1" applyAlignment="1">
      <alignment wrapText="1"/>
    </xf>
    <xf numFmtId="49" fontId="4" fillId="7" borderId="1" xfId="0" applyNumberFormat="1" applyFont="1" applyFill="1" applyBorder="1"/>
    <xf numFmtId="14" fontId="4" fillId="7" borderId="1" xfId="0" applyNumberFormat="1" applyFont="1" applyFill="1" applyBorder="1" applyAlignment="1">
      <alignment horizontal="center"/>
    </xf>
    <xf numFmtId="49" fontId="4" fillId="4" borderId="1" xfId="0" applyNumberFormat="1" applyFont="1" applyFill="1" applyBorder="1"/>
    <xf numFmtId="0" fontId="3" fillId="0" borderId="1" xfId="0" applyFont="1" applyFill="1" applyBorder="1"/>
    <xf numFmtId="0" fontId="4" fillId="2" borderId="1" xfId="0" applyFont="1" applyFill="1" applyBorder="1"/>
    <xf numFmtId="14" fontId="4" fillId="3" borderId="1" xfId="0" applyNumberFormat="1" applyFont="1" applyFill="1" applyBorder="1" applyAlignment="1">
      <alignment horizontal="center"/>
    </xf>
    <xf numFmtId="14" fontId="4" fillId="8" borderId="1" xfId="0" applyNumberFormat="1" applyFont="1" applyFill="1" applyBorder="1"/>
    <xf numFmtId="0" fontId="7" fillId="8" borderId="1" xfId="0" applyFont="1" applyFill="1" applyBorder="1" applyAlignment="1">
      <alignment wrapText="1"/>
    </xf>
    <xf numFmtId="0" fontId="7" fillId="8" borderId="1" xfId="0" applyFont="1" applyFill="1" applyBorder="1"/>
    <xf numFmtId="49" fontId="7" fillId="8" borderId="1" xfId="0" applyNumberFormat="1" applyFont="1" applyFill="1" applyBorder="1"/>
    <xf numFmtId="0" fontId="8" fillId="8" borderId="1" xfId="1" applyFont="1" applyFill="1" applyBorder="1"/>
    <xf numFmtId="14" fontId="4" fillId="6" borderId="1" xfId="0" applyNumberFormat="1" applyFont="1" applyFill="1" applyBorder="1" applyAlignment="1">
      <alignment horizontal="center"/>
    </xf>
    <xf numFmtId="0" fontId="1" fillId="0" borderId="0" xfId="1" applyAlignment="1">
      <alignment vertical="center"/>
    </xf>
    <xf numFmtId="0" fontId="9" fillId="0" borderId="0" xfId="0" applyFont="1"/>
    <xf numFmtId="49" fontId="4" fillId="9" borderId="1" xfId="0" applyNumberFormat="1" applyFont="1" applyFill="1" applyBorder="1"/>
    <xf numFmtId="49" fontId="4" fillId="10" borderId="1" xfId="0" applyNumberFormat="1" applyFont="1" applyFill="1" applyBorder="1"/>
    <xf numFmtId="0" fontId="6" fillId="8" borderId="2" xfId="0" applyFont="1" applyFill="1" applyBorder="1" applyAlignment="1">
      <alignment wrapText="1"/>
    </xf>
    <xf numFmtId="0" fontId="0" fillId="0" borderId="3" xfId="0" applyBorder="1" applyAlignment="1">
      <alignment wrapText="1"/>
    </xf>
  </cellXfs>
  <cellStyles count="75">
    <cellStyle name="Besuchter Hyperlink" xfId="2" builtinId="9" hidden="1"/>
    <cellStyle name="Besuchter Hyperlink" xfId="3" builtinId="9" hidden="1"/>
    <cellStyle name="Besuchter Hyperlink" xfId="4" builtinId="9" hidden="1"/>
    <cellStyle name="Besuchter Hyperlink" xfId="5" builtinId="9" hidden="1"/>
    <cellStyle name="Besuchter Hyperlink" xfId="6" builtinId="9" hidden="1"/>
    <cellStyle name="Besuchter Hyperlink" xfId="7" builtinId="9" hidden="1"/>
    <cellStyle name="Besuchter Hyperlink" xfId="8"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Besuchter Hyperlink" xfId="15" builtinId="9" hidden="1"/>
    <cellStyle name="Besuchter Hyperlink" xfId="16" builtinId="9" hidden="1"/>
    <cellStyle name="Besuchter Hyperlink" xfId="17"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Besuchter Hyperlink" xfId="23" builtinId="9" hidden="1"/>
    <cellStyle name="Besuchter Hyperlink" xfId="24" builtinId="9" hidden="1"/>
    <cellStyle name="Besuchter Hyperlink" xfId="25" builtinId="9" hidden="1"/>
    <cellStyle name="Besuchter Hyperlink" xfId="26" builtinId="9" hidden="1"/>
    <cellStyle name="Besuchter Hyperlink" xfId="27" builtinId="9" hidden="1"/>
    <cellStyle name="Besuchter Hyperlink" xfId="28" builtinId="9" hidden="1"/>
    <cellStyle name="Besuchter Hyperlink" xfId="29" builtinId="9" hidden="1"/>
    <cellStyle name="Besuchter Hyperlink" xfId="30" builtinId="9" hidden="1"/>
    <cellStyle name="Besuchter Hyperlink" xfId="31" builtinId="9" hidden="1"/>
    <cellStyle name="Besuchter Hyperlink" xfId="32" builtinId="9" hidden="1"/>
    <cellStyle name="Besuchter Hyperlink" xfId="33" builtinId="9" hidden="1"/>
    <cellStyle name="Besuchter Hyperlink" xfId="34" builtinId="9" hidden="1"/>
    <cellStyle name="Besuchter Hyperlink" xfId="35" builtinId="9" hidden="1"/>
    <cellStyle name="Besuchter Hyperlink" xfId="36" builtinId="9" hidden="1"/>
    <cellStyle name="Besuchter Hyperlink" xfId="37" builtinId="9" hidden="1"/>
    <cellStyle name="Besuchter Hyperlink" xfId="38" builtinId="9" hidden="1"/>
    <cellStyle name="Besuchter Hyperlink" xfId="39" builtinId="9" hidden="1"/>
    <cellStyle name="Besuchter Hyperlink" xfId="40" builtinId="9" hidden="1"/>
    <cellStyle name="Besuchter Hyperlink" xfId="41" builtinId="9" hidden="1"/>
    <cellStyle name="Besuchter Hyperlink" xfId="42" builtinId="9" hidden="1"/>
    <cellStyle name="Besuchter Hyperlink" xfId="43" builtinId="9" hidden="1"/>
    <cellStyle name="Besuchter Hyperlink" xfId="44" builtinId="9" hidden="1"/>
    <cellStyle name="Besuchter Hyperlink" xfId="45" builtinId="9" hidden="1"/>
    <cellStyle name="Besuchter Hyperlink" xfId="46" builtinId="9" hidden="1"/>
    <cellStyle name="Besuchter Hyperlink" xfId="47" builtinId="9" hidden="1"/>
    <cellStyle name="Besuchter Hyperlink" xfId="48" builtinId="9" hidden="1"/>
    <cellStyle name="Besuchter Hyperlink" xfId="49" builtinId="9" hidden="1"/>
    <cellStyle name="Besuchter Hyperlink" xfId="50" builtinId="9" hidden="1"/>
    <cellStyle name="Besuchter Hyperlink" xfId="51" builtinId="9" hidden="1"/>
    <cellStyle name="Besuchter Hyperlink" xfId="52" builtinId="9" hidden="1"/>
    <cellStyle name="Besuchter Hyperlink" xfId="53" builtinId="9" hidden="1"/>
    <cellStyle name="Besuchter Hyperlink" xfId="54" builtinId="9" hidden="1"/>
    <cellStyle name="Besuchter Hyperlink" xfId="55" builtinId="9" hidden="1"/>
    <cellStyle name="Besuchter Hyperlink" xfId="56" builtinId="9" hidden="1"/>
    <cellStyle name="Besuchter Hyperlink" xfId="57" builtinId="9" hidden="1"/>
    <cellStyle name="Besuchter Hyperlink" xfId="58" builtinId="9" hidden="1"/>
    <cellStyle name="Besuchter Hyperlink" xfId="59" builtinId="9" hidden="1"/>
    <cellStyle name="Besuchter Hyperlink" xfId="60" builtinId="9" hidden="1"/>
    <cellStyle name="Besuchter Hyperlink" xfId="61" builtinId="9" hidden="1"/>
    <cellStyle name="Besuchter Hyperlink" xfId="62" builtinId="9" hidden="1"/>
    <cellStyle name="Besuchter Hyperlink" xfId="63" builtinId="9" hidden="1"/>
    <cellStyle name="Besuchter Hyperlink" xfId="64" builtinId="9" hidden="1"/>
    <cellStyle name="Besuchter Hyperlink" xfId="65" builtinId="9" hidden="1"/>
    <cellStyle name="Besuchter Hyperlink" xfId="66" builtinId="9" hidden="1"/>
    <cellStyle name="Besuchter Hyperlink" xfId="67"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Link" xfId="1" builtinId="8"/>
    <cellStyle name="Standard" xfId="0" builtinId="0"/>
  </cellStyles>
  <dxfs count="69">
    <dxf>
      <font>
        <b val="0"/>
        <i/>
      </font>
      <border>
        <bottom style="thin">
          <color rgb="FFFF0000"/>
        </bottom>
        <vertical/>
        <horizontal/>
      </border>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b val="0"/>
        <i/>
      </font>
      <border>
        <bottom style="thin">
          <color rgb="FFFF0000"/>
        </bottom>
        <vertical/>
        <horizontal/>
      </border>
    </dxf>
    <dxf>
      <font>
        <b val="0"/>
        <i/>
      </font>
      <border>
        <bottom style="thin">
          <color rgb="FFFF0000"/>
        </bottom>
        <vertical/>
        <horizontal/>
      </border>
    </dxf>
    <dxf>
      <font>
        <b val="0"/>
        <i/>
      </font>
      <border>
        <bottom style="thin">
          <color rgb="FFFF0000"/>
        </bottom>
        <vertical/>
        <horizontal/>
      </border>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b val="0"/>
        <i/>
      </font>
      <border>
        <bottom style="thin">
          <color rgb="FFFF0000"/>
        </bottom>
        <vertical/>
        <horizontal/>
      </border>
    </dxf>
    <dxf>
      <font>
        <b val="0"/>
        <i/>
      </font>
      <border>
        <bottom style="thin">
          <color rgb="FFFF0000"/>
        </bottom>
        <vertical/>
        <horizontal/>
      </border>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b val="0"/>
        <i/>
      </font>
      <border>
        <bottom style="thin">
          <color rgb="FFFF0000"/>
        </bottom>
        <vertical/>
        <horizontal/>
      </border>
    </dxf>
    <dxf>
      <font>
        <b val="0"/>
        <i/>
      </font>
      <border>
        <bottom style="thin">
          <color rgb="FFFF0000"/>
        </bottom>
        <vertical/>
        <horizontal/>
      </border>
    </dxf>
    <dxf>
      <font>
        <b val="0"/>
        <i/>
      </font>
      <border>
        <bottom style="thin">
          <color rgb="FFFF0000"/>
        </bottom>
        <vertical/>
        <horizontal/>
      </border>
    </dxf>
    <dxf>
      <font>
        <b val="0"/>
        <i/>
      </font>
      <border>
        <bottom style="thin">
          <color rgb="FFFF0000"/>
        </bottom>
        <vertical/>
        <horizontal/>
      </border>
    </dxf>
    <dxf>
      <font>
        <b val="0"/>
        <i/>
      </font>
      <border>
        <bottom style="thin">
          <color rgb="FFFF0000"/>
        </bottom>
        <vertical/>
        <horizontal/>
      </border>
    </dxf>
    <dxf>
      <font>
        <b val="0"/>
        <i/>
      </font>
      <border>
        <bottom style="thin">
          <color rgb="FFFF0000"/>
        </bottom>
        <vertical/>
        <horizontal/>
      </border>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theme="1"/>
      </font>
      <fill>
        <patternFill>
          <bgColor theme="0" tint="-0.14996795556505021"/>
        </patternFill>
      </fill>
    </dxf>
    <dxf>
      <font>
        <color rgb="FF9C5700"/>
      </font>
      <fill>
        <patternFill>
          <bgColor rgb="FFFFEB9C"/>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39359</xdr:colOff>
      <xdr:row>122</xdr:row>
      <xdr:rowOff>26658</xdr:rowOff>
    </xdr:from>
    <xdr:to>
      <xdr:col>14</xdr:col>
      <xdr:colOff>2071359</xdr:colOff>
      <xdr:row>124</xdr:row>
      <xdr:rowOff>434774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359" y="25392334"/>
          <a:ext cx="19388667" cy="8200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Legende:</a:t>
          </a:r>
          <a:r>
            <a:rPr lang="de-DE" sz="1100" baseline="0"/>
            <a:t> Grün = Verein zahlt Startgebühr, volle Betreuung, eigene Anreise aller Teilnehmer (durch Eltern z.B.); hellrot= KADER Turniere auf Einladung des Vereins, des HJV oder des DJB; orange= KEINE Betreuung durch den Verein, ggf. nur durch zufällige Mitfahrt eines Coaches. Bei Fragen bitte an Fabian wenden (fabian.keller@gategroup.eu); alle Meldungen rechtzeitig vereinsintern an Fabian; nur bei Fabian angemeldete Kinder/Jugendliche werden vom Verein gemeldet; bei einzelnen Turnieren behält sich der Verein vor, die Teilnehmer zu begrenzen und nur bestimmte Wettkämpfer zuzulassen. Es zählen nur die grünen Turniere (und der Adler Cup) zur Vereinsmeisterschaft (Ausnahmen bleiben der Abteilungsleitung vorbehalten). Änderungen vorbehalten. Diese Liste hat keinen Anspruch auf Vollständigkeit oder Fehlerfreiheit.</a:t>
          </a:r>
        </a:p>
        <a:p>
          <a:r>
            <a:rPr lang="de-DE" sz="1100" baseline="0"/>
            <a:t>Statistik: GRÜNE TURNIERE in 2017: 8, KADER TURNIERE in 2017: 12, SONSTIGE TURNIERE in 2017: 10. Stand: 01.12.2016 (FKE) </a:t>
          </a:r>
        </a:p>
      </xdr:txBody>
    </xdr:sp>
    <xdr:clientData/>
  </xdr:twoCellAnchor>
  <xdr:twoCellAnchor>
    <xdr:from>
      <xdr:col>0</xdr:col>
      <xdr:colOff>34325</xdr:colOff>
      <xdr:row>125</xdr:row>
      <xdr:rowOff>22883</xdr:rowOff>
    </xdr:from>
    <xdr:to>
      <xdr:col>14</xdr:col>
      <xdr:colOff>2066325</xdr:colOff>
      <xdr:row>127</xdr:row>
      <xdr:rowOff>162583</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4325" y="36440991"/>
          <a:ext cx="17947045" cy="551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0" baseline="0"/>
            <a:t>Ausschreibungen können bei Fabian per eMail angefordert werden (Dateinummer). Alle Meldungen NUR zentral an Fabian und per eMail mit Name, Gürtelgrad, Geburtsjahr und Gewicht. Bitte achtet auf die Gewichtsklassen und prüft das jeweilige Gewicht vor den Wettkämpfen , damit es keine Überraschungen gibt. </a:t>
          </a:r>
          <a:r>
            <a:rPr lang="de-DE" sz="1400" b="1" u="sng" baseline="0"/>
            <a:t>Zentrale eMail: fabian.keller@gategroup.eu</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norbert.specker@web.de" TargetMode="External"/><Relationship Id="rId21" Type="http://schemas.openxmlformats.org/officeDocument/2006/relationships/hyperlink" Target="mailto:kilian.gebhardt@judo-jena.de" TargetMode="External"/><Relationship Id="rId42" Type="http://schemas.openxmlformats.org/officeDocument/2006/relationships/hyperlink" Target="mailto:tobias@judo-visbek.de" TargetMode="External"/><Relationship Id="rId63" Type="http://schemas.openxmlformats.org/officeDocument/2006/relationships/hyperlink" Target="mailto:turnier@jcf-budo.de" TargetMode="External"/><Relationship Id="rId84" Type="http://schemas.openxmlformats.org/officeDocument/2006/relationships/hyperlink" Target="mailto:bremen-bambino@gmx.de" TargetMode="External"/><Relationship Id="rId138" Type="http://schemas.openxmlformats.org/officeDocument/2006/relationships/drawing" Target="../drawings/drawing1.xml"/><Relationship Id="rId16" Type="http://schemas.openxmlformats.org/officeDocument/2006/relationships/hyperlink" Target="mailto:vorstand@jc03.de" TargetMode="External"/><Relationship Id="rId107" Type="http://schemas.openxmlformats.org/officeDocument/2006/relationships/hyperlink" Target="mailto:jean.jacques.melotte@skynet.be" TargetMode="External"/><Relationship Id="rId11" Type="http://schemas.openxmlformats.org/officeDocument/2006/relationships/hyperlink" Target="mailto:w.gasteiger@judoclub.com+43%20664%203241806" TargetMode="External"/><Relationship Id="rId32" Type="http://schemas.openxmlformats.org/officeDocument/2006/relationships/hyperlink" Target="mailto:jean.jacques.melotte@skynet.be" TargetMode="External"/><Relationship Id="rId37" Type="http://schemas.openxmlformats.org/officeDocument/2006/relationships/hyperlink" Target="mailto:eiche-cup@gmx.de" TargetMode="External"/><Relationship Id="rId53" Type="http://schemas.openxmlformats.org/officeDocument/2006/relationships/hyperlink" Target="https://www.heinercup.de/meldung.xlsx" TargetMode="External"/><Relationship Id="rId58" Type="http://schemas.openxmlformats.org/officeDocument/2006/relationships/hyperlink" Target="mailto:judoclub-badbelzig@t-online.de" TargetMode="External"/><Relationship Id="rId74" Type="http://schemas.openxmlformats.org/officeDocument/2006/relationships/hyperlink" Target="mailto:wilke-ralf@web.de" TargetMode="External"/><Relationship Id="rId79" Type="http://schemas.openxmlformats.org/officeDocument/2006/relationships/hyperlink" Target="mailto:Tobias@Judo-Tiger-Visbek.de" TargetMode="External"/><Relationship Id="rId102" Type="http://schemas.openxmlformats.org/officeDocument/2006/relationships/hyperlink" Target="mailto:jbnzn.dwoc@gmail.com" TargetMode="External"/><Relationship Id="rId123" Type="http://schemas.openxmlformats.org/officeDocument/2006/relationships/hyperlink" Target="mailto:fabian.keller@gategroup.eu" TargetMode="External"/><Relationship Id="rId128" Type="http://schemas.openxmlformats.org/officeDocument/2006/relationships/hyperlink" Target="mailto:londonjudocompetitions@gmail.com" TargetMode="External"/><Relationship Id="rId5" Type="http://schemas.openxmlformats.org/officeDocument/2006/relationships/hyperlink" Target="http://www.judoterminbox.de/" TargetMode="External"/><Relationship Id="rId90" Type="http://schemas.openxmlformats.org/officeDocument/2006/relationships/hyperlink" Target="mailto:jugendleitung@hessenjudo.de" TargetMode="External"/><Relationship Id="rId95" Type="http://schemas.openxmlformats.org/officeDocument/2006/relationships/hyperlink" Target="mailto:jugendleitung@hessenjudo.de" TargetMode="External"/><Relationship Id="rId22" Type="http://schemas.openxmlformats.org/officeDocument/2006/relationships/hyperlink" Target="mailto:kilian.gebhardt@judo-jena.de" TargetMode="External"/><Relationship Id="rId27" Type="http://schemas.openxmlformats.org/officeDocument/2006/relationships/hyperlink" Target="mailto:jbnzn.dwoc@gmail.com" TargetMode="External"/><Relationship Id="rId43" Type="http://schemas.openxmlformats.org/officeDocument/2006/relationships/hyperlink" Target="mailto:Tobias@Judo-Tiger-Visbek.de" TargetMode="External"/><Relationship Id="rId48" Type="http://schemas.openxmlformats.org/officeDocument/2006/relationships/hyperlink" Target="mailto:meldung@judo-backnang.de" TargetMode="External"/><Relationship Id="rId64" Type="http://schemas.openxmlformats.org/officeDocument/2006/relationships/hyperlink" Target="mailto:ega-pokal-ejc@t-online.de" TargetMode="External"/><Relationship Id="rId69" Type="http://schemas.openxmlformats.org/officeDocument/2006/relationships/hyperlink" Target="mailto:info@judokan.de" TargetMode="External"/><Relationship Id="rId113" Type="http://schemas.openxmlformats.org/officeDocument/2006/relationships/hyperlink" Target="mailto:Erik.Goertz@nwjv.de" TargetMode="External"/><Relationship Id="rId118" Type="http://schemas.openxmlformats.org/officeDocument/2006/relationships/hyperlink" Target="mailto:ITG@judosindelfingen.de" TargetMode="External"/><Relationship Id="rId134" Type="http://schemas.openxmlformats.org/officeDocument/2006/relationships/hyperlink" Target="mailto:jugendleitung@hessenjudo.de" TargetMode="External"/><Relationship Id="rId80" Type="http://schemas.openxmlformats.org/officeDocument/2006/relationships/hyperlink" Target="mailto:btsafack@judobund.de" TargetMode="External"/><Relationship Id="rId85" Type="http://schemas.openxmlformats.org/officeDocument/2006/relationships/hyperlink" Target="mailto:ITG@judosindelfingen.de" TargetMode="External"/><Relationship Id="rId12" Type="http://schemas.openxmlformats.org/officeDocument/2006/relationships/hyperlink" Target="mailto:ws-pokal@web.de" TargetMode="External"/><Relationship Id="rId17" Type="http://schemas.openxmlformats.org/officeDocument/2006/relationships/hyperlink" Target="mailto:croco-cup@jc-os.de" TargetMode="External"/><Relationship Id="rId33" Type="http://schemas.openxmlformats.org/officeDocument/2006/relationships/hyperlink" Target="mailto:judoclub-huenfelden@t-online.de" TargetMode="External"/><Relationship Id="rId38" Type="http://schemas.openxmlformats.org/officeDocument/2006/relationships/hyperlink" Target="mailto:samurai-cup@gmx.de" TargetMode="External"/><Relationship Id="rId59" Type="http://schemas.openxmlformats.org/officeDocument/2006/relationships/hyperlink" Target="mailto:atcupleipzig@gmail.com" TargetMode="External"/><Relationship Id="rId103" Type="http://schemas.openxmlformats.org/officeDocument/2006/relationships/hyperlink" Target="http://www.1-budo-club-zeiskam.de/" TargetMode="External"/><Relationship Id="rId108" Type="http://schemas.openxmlformats.org/officeDocument/2006/relationships/hyperlink" Target="http://www.judovenray.nl/tournament" TargetMode="External"/><Relationship Id="rId124" Type="http://schemas.openxmlformats.org/officeDocument/2006/relationships/hyperlink" Target="mailto:joerg.braeutigam@nwjv.de" TargetMode="External"/><Relationship Id="rId129" Type="http://schemas.openxmlformats.org/officeDocument/2006/relationships/hyperlink" Target="mailto:meldung@judo-pfungstadt.de" TargetMode="External"/><Relationship Id="rId54" Type="http://schemas.openxmlformats.org/officeDocument/2006/relationships/hyperlink" Target="mailto:vorstand@jc03.de" TargetMode="External"/><Relationship Id="rId70" Type="http://schemas.openxmlformats.org/officeDocument/2006/relationships/hyperlink" Target="mailto:meldung@judo-pfungstadt.de" TargetMode="External"/><Relationship Id="rId75" Type="http://schemas.openxmlformats.org/officeDocument/2006/relationships/hyperlink" Target="http://www.budoclubvorpommern.de/" TargetMode="External"/><Relationship Id="rId91" Type="http://schemas.openxmlformats.org/officeDocument/2006/relationships/hyperlink" Target="mailto:jugendleitung@hessenjudo.de" TargetMode="External"/><Relationship Id="rId96" Type="http://schemas.openxmlformats.org/officeDocument/2006/relationships/hyperlink" Target="mailto:jugendleitung@hessenjudo.de" TargetMode="External"/><Relationship Id="rId1" Type="http://schemas.openxmlformats.org/officeDocument/2006/relationships/hyperlink" Target="mailto:nadine@bozoghlian.de" TargetMode="External"/><Relationship Id="rId6" Type="http://schemas.openxmlformats.org/officeDocument/2006/relationships/hyperlink" Target="http://menno.jbnetworks.nl/cgi-bin/dronten/EDRONTEN?lang=en" TargetMode="External"/><Relationship Id="rId23" Type="http://schemas.openxmlformats.org/officeDocument/2006/relationships/hyperlink" Target="mailto:intsalzkammergut@judoteam.at" TargetMode="External"/><Relationship Id="rId28" Type="http://schemas.openxmlformats.org/officeDocument/2006/relationships/hyperlink" Target="mailto:jbnzn.dwoc@gmail.com" TargetMode="External"/><Relationship Id="rId49" Type="http://schemas.openxmlformats.org/officeDocument/2006/relationships/hyperlink" Target="mailto:stekelle@aol.com" TargetMode="External"/><Relationship Id="rId114" Type="http://schemas.openxmlformats.org/officeDocument/2006/relationships/hyperlink" Target="mailto:ehnewcomercup@gmx.de" TargetMode="External"/><Relationship Id="rId119" Type="http://schemas.openxmlformats.org/officeDocument/2006/relationships/hyperlink" Target="mailto:ITG@judosindelfingen.de" TargetMode="External"/><Relationship Id="rId44" Type="http://schemas.openxmlformats.org/officeDocument/2006/relationships/hyperlink" Target="mailto:uwe@schlaus-online.de" TargetMode="External"/><Relationship Id="rId60" Type="http://schemas.openxmlformats.org/officeDocument/2006/relationships/hyperlink" Target="http://www.jc-leipzig.de/" TargetMode="External"/><Relationship Id="rId65" Type="http://schemas.openxmlformats.org/officeDocument/2006/relationships/hyperlink" Target="mailto:erfurter-judo-club@t-online.de" TargetMode="External"/><Relationship Id="rId81" Type="http://schemas.openxmlformats.org/officeDocument/2006/relationships/hyperlink" Target="mailto:info@judokan.de" TargetMode="External"/><Relationship Id="rId86" Type="http://schemas.openxmlformats.org/officeDocument/2006/relationships/hyperlink" Target="http://www.judoterminbox.de/" TargetMode="External"/><Relationship Id="rId130" Type="http://schemas.openxmlformats.org/officeDocument/2006/relationships/hyperlink" Target="mailto:meldung@judo-pfungstadt.de" TargetMode="External"/><Relationship Id="rId135" Type="http://schemas.openxmlformats.org/officeDocument/2006/relationships/hyperlink" Target="https://www.nwjv.de/sportgeschehen/turniermeldungen/191012-13/" TargetMode="External"/><Relationship Id="rId13" Type="http://schemas.openxmlformats.org/officeDocument/2006/relationships/hyperlink" Target="mailto:ws-pokal@web.de" TargetMode="External"/><Relationship Id="rId18" Type="http://schemas.openxmlformats.org/officeDocument/2006/relationships/hyperlink" Target="mailto:meldung@heinercup.de" TargetMode="External"/><Relationship Id="rId39" Type="http://schemas.openxmlformats.org/officeDocument/2006/relationships/hyperlink" Target="mailto:open@ht16-judo.de" TargetMode="External"/><Relationship Id="rId109" Type="http://schemas.openxmlformats.org/officeDocument/2006/relationships/hyperlink" Target="http://www.1-budo-club-zeiskam.de/" TargetMode="External"/><Relationship Id="rId34" Type="http://schemas.openxmlformats.org/officeDocument/2006/relationships/hyperlink" Target="mailto:Sandra-wolski@t-online.de" TargetMode="External"/><Relationship Id="rId50" Type="http://schemas.openxmlformats.org/officeDocument/2006/relationships/hyperlink" Target="mailto:yaherborn@yama-arashi.de" TargetMode="External"/><Relationship Id="rId55" Type="http://schemas.openxmlformats.org/officeDocument/2006/relationships/hyperlink" Target="mailto:judoclub-badbelzig@t-online.de" TargetMode="External"/><Relationship Id="rId76" Type="http://schemas.openxmlformats.org/officeDocument/2006/relationships/hyperlink" Target="mailto:wilke-ralf@web.de" TargetMode="External"/><Relationship Id="rId97" Type="http://schemas.openxmlformats.org/officeDocument/2006/relationships/hyperlink" Target="mailto:guido.steensels@skynet.be" TargetMode="External"/><Relationship Id="rId104" Type="http://schemas.openxmlformats.org/officeDocument/2006/relationships/hyperlink" Target="mailto:budo@1-budo-club-zeiskam.de" TargetMode="External"/><Relationship Id="rId120" Type="http://schemas.openxmlformats.org/officeDocument/2006/relationships/hyperlink" Target="mailto:ITG@judosindelfingen.de" TargetMode="External"/><Relationship Id="rId125" Type="http://schemas.openxmlformats.org/officeDocument/2006/relationships/hyperlink" Target="https://www.onlineentries.co.uk/events/" TargetMode="External"/><Relationship Id="rId7" Type="http://schemas.openxmlformats.org/officeDocument/2006/relationships/hyperlink" Target="mailto:martenskroon@solcon.nl0321-382462" TargetMode="External"/><Relationship Id="rId71" Type="http://schemas.openxmlformats.org/officeDocument/2006/relationships/hyperlink" Target="mailto:meldung@judo-pfungstadt.de" TargetMode="External"/><Relationship Id="rId92" Type="http://schemas.openxmlformats.org/officeDocument/2006/relationships/hyperlink" Target="mailto:btsafack@judobund.de" TargetMode="External"/><Relationship Id="rId2" Type="http://schemas.openxmlformats.org/officeDocument/2006/relationships/hyperlink" Target="mailto:meldung@jcn-lindenfels.de" TargetMode="External"/><Relationship Id="rId29" Type="http://schemas.openxmlformats.org/officeDocument/2006/relationships/hyperlink" Target="http://www.mijnjbn.nl/" TargetMode="External"/><Relationship Id="rId24" Type="http://schemas.openxmlformats.org/officeDocument/2006/relationships/hyperlink" Target="mailto:reisinger.manfred@a1.net" TargetMode="External"/><Relationship Id="rId40" Type="http://schemas.openxmlformats.org/officeDocument/2006/relationships/hyperlink" Target="mailto:open@ht16-judo.de" TargetMode="External"/><Relationship Id="rId45" Type="http://schemas.openxmlformats.org/officeDocument/2006/relationships/hyperlink" Target="mailto:uwe@schlaus-online.de" TargetMode="External"/><Relationship Id="rId66" Type="http://schemas.openxmlformats.org/officeDocument/2006/relationships/hyperlink" Target="mailto:messe-cup-ejc@t-online.de" TargetMode="External"/><Relationship Id="rId87" Type="http://schemas.openxmlformats.org/officeDocument/2006/relationships/hyperlink" Target="http://menno.jbnetworks.nl/cgi-bin/dronten/EDRONTEN?lang=en" TargetMode="External"/><Relationship Id="rId110" Type="http://schemas.openxmlformats.org/officeDocument/2006/relationships/hyperlink" Target="mailto:budo@1-budo-club-zeiskam.de" TargetMode="External"/><Relationship Id="rId115" Type="http://schemas.openxmlformats.org/officeDocument/2006/relationships/hyperlink" Target="mailto:info@jcsg.ch" TargetMode="External"/><Relationship Id="rId131" Type="http://schemas.openxmlformats.org/officeDocument/2006/relationships/hyperlink" Target="mailto:turnier@jcf-budo.de" TargetMode="External"/><Relationship Id="rId136" Type="http://schemas.openxmlformats.org/officeDocument/2006/relationships/hyperlink" Target="https://www.nwjv.de/sportgeschehen/turniermeldungen/191012-13/" TargetMode="External"/><Relationship Id="rId61" Type="http://schemas.openxmlformats.org/officeDocument/2006/relationships/hyperlink" Target="mailto:nibelungenturnier@1-judo-club-worms.de" TargetMode="External"/><Relationship Id="rId82" Type="http://schemas.openxmlformats.org/officeDocument/2006/relationships/hyperlink" Target="mailto:info@judokan.de" TargetMode="External"/><Relationship Id="rId19" Type="http://schemas.openxmlformats.org/officeDocument/2006/relationships/hyperlink" Target="mailto:eyuepsoylu@gmx.net" TargetMode="External"/><Relationship Id="rId14" Type="http://schemas.openxmlformats.org/officeDocument/2006/relationships/hyperlink" Target="http://www.judovenray.nl/tournament" TargetMode="External"/><Relationship Id="rId30" Type="http://schemas.openxmlformats.org/officeDocument/2006/relationships/hyperlink" Target="mailto:jbnzn.dwoc@gmail.com" TargetMode="External"/><Relationship Id="rId35" Type="http://schemas.openxmlformats.org/officeDocument/2006/relationships/hyperlink" Target="mailto:bremen-open@gmx.de" TargetMode="External"/><Relationship Id="rId56" Type="http://schemas.openxmlformats.org/officeDocument/2006/relationships/hyperlink" Target="mailto:judoclub-badbelzig@t-online.de" TargetMode="External"/><Relationship Id="rId77" Type="http://schemas.openxmlformats.org/officeDocument/2006/relationships/hyperlink" Target="http://www.budoclubvorpommern.de/" TargetMode="External"/><Relationship Id="rId100" Type="http://schemas.openxmlformats.org/officeDocument/2006/relationships/hyperlink" Target="mailto:guido.steensels@skynet.be" TargetMode="External"/><Relationship Id="rId105" Type="http://schemas.openxmlformats.org/officeDocument/2006/relationships/hyperlink" Target="mailto:sekretariat@ljv.li" TargetMode="External"/><Relationship Id="rId126" Type="http://schemas.openxmlformats.org/officeDocument/2006/relationships/hyperlink" Target="mailto:londonjudocompetitions@gmail.com" TargetMode="External"/><Relationship Id="rId8" Type="http://schemas.openxmlformats.org/officeDocument/2006/relationships/hyperlink" Target="mailto:info@jcsg.ch" TargetMode="External"/><Relationship Id="rId51" Type="http://schemas.openxmlformats.org/officeDocument/2006/relationships/hyperlink" Target="mailto:yaherborn@yama-arashi.de" TargetMode="External"/><Relationship Id="rId72" Type="http://schemas.openxmlformats.org/officeDocument/2006/relationships/hyperlink" Target="mailto:reisinger.manfred@a1.net" TargetMode="External"/><Relationship Id="rId93" Type="http://schemas.openxmlformats.org/officeDocument/2006/relationships/hyperlink" Target="mailto:Sylvia.Kaese@cityweb.de" TargetMode="External"/><Relationship Id="rId98" Type="http://schemas.openxmlformats.org/officeDocument/2006/relationships/hyperlink" Target="mailto:judoclub.gruitrode@skynet.be" TargetMode="External"/><Relationship Id="rId121" Type="http://schemas.openxmlformats.org/officeDocument/2006/relationships/hyperlink" Target="mailto:jugendleitung@hessenjudo.de" TargetMode="External"/><Relationship Id="rId3" Type="http://schemas.openxmlformats.org/officeDocument/2006/relationships/hyperlink" Target="mailto:meldung@jcn-lindenfels.de" TargetMode="External"/><Relationship Id="rId25" Type="http://schemas.openxmlformats.org/officeDocument/2006/relationships/hyperlink" Target="mailto:jbnzn.dwoc@gmail.com" TargetMode="External"/><Relationship Id="rId46" Type="http://schemas.openxmlformats.org/officeDocument/2006/relationships/hyperlink" Target="mailto:nadine@bozoghlian.de" TargetMode="External"/><Relationship Id="rId67" Type="http://schemas.openxmlformats.org/officeDocument/2006/relationships/hyperlink" Target="mailto:erfurter-judo-club@t-online.de" TargetMode="External"/><Relationship Id="rId116" Type="http://schemas.openxmlformats.org/officeDocument/2006/relationships/hyperlink" Target="http://www.jcsg.ch/" TargetMode="External"/><Relationship Id="rId137" Type="http://schemas.openxmlformats.org/officeDocument/2006/relationships/hyperlink" Target="mailto:Klaus.Klumpp@1viernheimerjc.de" TargetMode="External"/><Relationship Id="rId20" Type="http://schemas.openxmlformats.org/officeDocument/2006/relationships/hyperlink" Target="mailto:juergen.pfau1@freenet.de" TargetMode="External"/><Relationship Id="rId41" Type="http://schemas.openxmlformats.org/officeDocument/2006/relationships/hyperlink" Target="mailto:tobias@judo-visbek.de" TargetMode="External"/><Relationship Id="rId62" Type="http://schemas.openxmlformats.org/officeDocument/2006/relationships/hyperlink" Target="mailto:nibelungenturnier@1-judo-club-worms.de" TargetMode="External"/><Relationship Id="rId83" Type="http://schemas.openxmlformats.org/officeDocument/2006/relationships/hyperlink" Target="http://www.judojjdudelange.lu/" TargetMode="External"/><Relationship Id="rId88" Type="http://schemas.openxmlformats.org/officeDocument/2006/relationships/hyperlink" Target="mailto:jugendleitung@hessenjudo.de" TargetMode="External"/><Relationship Id="rId111" Type="http://schemas.openxmlformats.org/officeDocument/2006/relationships/hyperlink" Target="mailto:meldung@itu16.de" TargetMode="External"/><Relationship Id="rId132" Type="http://schemas.openxmlformats.org/officeDocument/2006/relationships/hyperlink" Target="mailto:destin.thomas@orange.fr" TargetMode="External"/><Relationship Id="rId15" Type="http://schemas.openxmlformats.org/officeDocument/2006/relationships/hyperlink" Target="mailto:yod@judojjdudelange.lu" TargetMode="External"/><Relationship Id="rId36" Type="http://schemas.openxmlformats.org/officeDocument/2006/relationships/hyperlink" Target="mailto:bremen-open@gmx.de" TargetMode="External"/><Relationship Id="rId57" Type="http://schemas.openxmlformats.org/officeDocument/2006/relationships/hyperlink" Target="mailto:judoclub-badbelzig@t-online.de" TargetMode="External"/><Relationship Id="rId106" Type="http://schemas.openxmlformats.org/officeDocument/2006/relationships/hyperlink" Target="mailto:jean.jacques.melotte@skynet.be" TargetMode="External"/><Relationship Id="rId127" Type="http://schemas.openxmlformats.org/officeDocument/2006/relationships/hyperlink" Target="https://www.onlineentries.co.uk/events/" TargetMode="External"/><Relationship Id="rId10" Type="http://schemas.openxmlformats.org/officeDocument/2006/relationships/hyperlink" Target="http://www.judoclub.com/nennung_osterpokal_2019.xls" TargetMode="External"/><Relationship Id="rId31" Type="http://schemas.openxmlformats.org/officeDocument/2006/relationships/hyperlink" Target="mailto:jean.jacques.melotte@skynet.be" TargetMode="External"/><Relationship Id="rId52" Type="http://schemas.openxmlformats.org/officeDocument/2006/relationships/hyperlink" Target="https://www.heinercup.de/meldung.xlsx" TargetMode="External"/><Relationship Id="rId73" Type="http://schemas.openxmlformats.org/officeDocument/2006/relationships/hyperlink" Target="mailto:intsalzkammergut@judoteam.at" TargetMode="External"/><Relationship Id="rId78" Type="http://schemas.openxmlformats.org/officeDocument/2006/relationships/hyperlink" Target="mailto:judoclub-huenfelden@t-online.de" TargetMode="External"/><Relationship Id="rId94" Type="http://schemas.openxmlformats.org/officeDocument/2006/relationships/hyperlink" Target="mailto:jugendleitung@hessenjudo.de" TargetMode="External"/><Relationship Id="rId99" Type="http://schemas.openxmlformats.org/officeDocument/2006/relationships/hyperlink" Target="mailto:jbnzn.dwoc@gmail.com" TargetMode="External"/><Relationship Id="rId101" Type="http://schemas.openxmlformats.org/officeDocument/2006/relationships/hyperlink" Target="mailto:judoclub.gruitrode@skynet.be" TargetMode="External"/><Relationship Id="rId122" Type="http://schemas.openxmlformats.org/officeDocument/2006/relationships/hyperlink" Target="mailto:fabian.keller@gategroup.eu" TargetMode="External"/><Relationship Id="rId4" Type="http://schemas.openxmlformats.org/officeDocument/2006/relationships/hyperlink" Target="mailto:meldung@heinercup.de" TargetMode="External"/><Relationship Id="rId9" Type="http://schemas.openxmlformats.org/officeDocument/2006/relationships/hyperlink" Target="http://www.jcsg.ch/" TargetMode="External"/><Relationship Id="rId26" Type="http://schemas.openxmlformats.org/officeDocument/2006/relationships/hyperlink" Target="http://www.mijnjbn.nl/" TargetMode="External"/><Relationship Id="rId47" Type="http://schemas.openxmlformats.org/officeDocument/2006/relationships/hyperlink" Target="mailto:meldung@judo-backnang.de" TargetMode="External"/><Relationship Id="rId68" Type="http://schemas.openxmlformats.org/officeDocument/2006/relationships/hyperlink" Target="mailto:info@judokan.de" TargetMode="External"/><Relationship Id="rId89" Type="http://schemas.openxmlformats.org/officeDocument/2006/relationships/hyperlink" Target="mailto:jugendleitung@hessenjudo.de" TargetMode="External"/><Relationship Id="rId112" Type="http://schemas.openxmlformats.org/officeDocument/2006/relationships/hyperlink" Target="https://www.nwjv.de/sportgeschehen/it-u-16-maennlich/" TargetMode="External"/><Relationship Id="rId133" Type="http://schemas.openxmlformats.org/officeDocument/2006/relationships/hyperlink" Target="mailto:destin.thomas@oran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5"/>
  <sheetViews>
    <sheetView tabSelected="1" topLeftCell="A3" zoomScale="125" zoomScaleNormal="111" zoomScalePageLayoutView="111" workbookViewId="0">
      <pane ySplit="980" topLeftCell="A96" activePane="bottomLeft"/>
      <selection activeCell="H3" sqref="H1:I1048576"/>
      <selection pane="bottomLeft" activeCell="H107" sqref="H107"/>
    </sheetView>
  </sheetViews>
  <sheetFormatPr baseColWidth="10" defaultRowHeight="16" x14ac:dyDescent="0.2"/>
  <cols>
    <col min="1" max="1" width="8.5" style="12" customWidth="1"/>
    <col min="2" max="2" width="50.33203125" style="4" customWidth="1"/>
    <col min="3" max="6" width="3.83203125" style="5" customWidth="1"/>
    <col min="7" max="7" width="10.83203125" style="3"/>
    <col min="8" max="8" width="34" style="4" customWidth="1"/>
    <col min="9" max="9" width="5.5" style="9" customWidth="1"/>
    <col min="10" max="13" width="21.1640625" style="5" customWidth="1"/>
    <col min="14" max="14" width="6.83203125" style="5" customWidth="1"/>
    <col min="15" max="15" width="22.33203125" style="4" customWidth="1"/>
    <col min="16" max="16384" width="10.83203125" style="5"/>
  </cols>
  <sheetData>
    <row r="1" spans="1:15" ht="17" x14ac:dyDescent="0.2">
      <c r="A1" s="12" t="s">
        <v>0</v>
      </c>
      <c r="B1" s="4" t="s">
        <v>1</v>
      </c>
      <c r="C1" s="5" t="s">
        <v>2</v>
      </c>
      <c r="D1" s="5" t="s">
        <v>3</v>
      </c>
      <c r="E1" s="5" t="s">
        <v>4</v>
      </c>
      <c r="F1" s="5" t="s">
        <v>5</v>
      </c>
      <c r="G1" s="3" t="s">
        <v>7</v>
      </c>
      <c r="H1" s="4" t="s">
        <v>6</v>
      </c>
      <c r="I1" s="9" t="s">
        <v>28</v>
      </c>
      <c r="J1" s="5" t="s">
        <v>13</v>
      </c>
      <c r="K1" s="5" t="s">
        <v>8</v>
      </c>
      <c r="L1" s="5" t="s">
        <v>9</v>
      </c>
      <c r="M1" s="5" t="s">
        <v>10</v>
      </c>
      <c r="N1" s="5" t="s">
        <v>102</v>
      </c>
      <c r="O1" s="4" t="s">
        <v>11</v>
      </c>
    </row>
    <row r="2" spans="1:15" ht="68" x14ac:dyDescent="0.2">
      <c r="A2" s="13">
        <v>43470</v>
      </c>
      <c r="B2" s="10" t="s">
        <v>343</v>
      </c>
      <c r="E2" s="5" t="s">
        <v>12</v>
      </c>
      <c r="F2" s="5" t="s">
        <v>12</v>
      </c>
      <c r="G2" s="3">
        <v>43459</v>
      </c>
      <c r="H2" s="4" t="s">
        <v>237</v>
      </c>
      <c r="I2" s="20" t="s">
        <v>83</v>
      </c>
      <c r="J2" s="11" t="s">
        <v>239</v>
      </c>
      <c r="K2" s="8" t="s">
        <v>238</v>
      </c>
      <c r="L2" s="5" t="s">
        <v>96</v>
      </c>
      <c r="M2" s="8" t="str">
        <f>"+32 495 50 37 04"</f>
        <v>+32 495 50 37 04</v>
      </c>
      <c r="N2" s="5">
        <v>8</v>
      </c>
      <c r="O2" s="4" t="s">
        <v>240</v>
      </c>
    </row>
    <row r="3" spans="1:15" ht="68" x14ac:dyDescent="0.2">
      <c r="A3" s="13">
        <v>43471</v>
      </c>
      <c r="B3" s="10" t="s">
        <v>344</v>
      </c>
      <c r="C3" s="5" t="s">
        <v>12</v>
      </c>
      <c r="D3" s="5" t="s">
        <v>12</v>
      </c>
      <c r="G3" s="3">
        <v>43459</v>
      </c>
      <c r="H3" s="4" t="s">
        <v>237</v>
      </c>
      <c r="I3" s="20" t="s">
        <v>86</v>
      </c>
      <c r="J3" s="11" t="s">
        <v>239</v>
      </c>
      <c r="K3" s="8" t="s">
        <v>238</v>
      </c>
      <c r="L3" s="5" t="s">
        <v>96</v>
      </c>
      <c r="M3" s="8" t="str">
        <f>"+32 495 50 37 04"</f>
        <v>+32 495 50 37 04</v>
      </c>
      <c r="N3" s="5">
        <v>8</v>
      </c>
      <c r="O3" s="4" t="s">
        <v>240</v>
      </c>
    </row>
    <row r="4" spans="1:15" ht="68" x14ac:dyDescent="0.2">
      <c r="A4" s="13">
        <v>43477</v>
      </c>
      <c r="B4" s="10" t="s">
        <v>235</v>
      </c>
      <c r="F4" s="5" t="s">
        <v>12</v>
      </c>
      <c r="G4" s="3">
        <v>43435</v>
      </c>
      <c r="H4" s="4" t="s">
        <v>174</v>
      </c>
      <c r="I4" s="20" t="s">
        <v>82</v>
      </c>
      <c r="J4" s="8" t="s">
        <v>94</v>
      </c>
      <c r="K4" s="8" t="s">
        <v>95</v>
      </c>
      <c r="L4" s="5" t="s">
        <v>96</v>
      </c>
      <c r="M4" s="8" t="s">
        <v>94</v>
      </c>
      <c r="N4" s="5">
        <v>20</v>
      </c>
      <c r="O4" s="4" t="s">
        <v>236</v>
      </c>
    </row>
    <row r="5" spans="1:15" ht="34" x14ac:dyDescent="0.2">
      <c r="A5" s="13">
        <v>43477</v>
      </c>
      <c r="B5" s="10" t="s">
        <v>346</v>
      </c>
      <c r="D5" s="5" t="s">
        <v>12</v>
      </c>
      <c r="E5" s="5" t="s">
        <v>12</v>
      </c>
      <c r="G5" s="3">
        <v>43474</v>
      </c>
      <c r="H5" s="4" t="s">
        <v>29</v>
      </c>
      <c r="I5" s="20" t="s">
        <v>84</v>
      </c>
      <c r="J5" s="5" t="s">
        <v>30</v>
      </c>
      <c r="K5" s="5" t="s">
        <v>31</v>
      </c>
      <c r="L5" s="5" t="s">
        <v>80</v>
      </c>
      <c r="M5" s="8" t="s">
        <v>81</v>
      </c>
      <c r="N5" s="5">
        <v>14</v>
      </c>
    </row>
    <row r="6" spans="1:15" ht="68" x14ac:dyDescent="0.2">
      <c r="A6" s="13">
        <v>43478</v>
      </c>
      <c r="B6" s="10" t="s">
        <v>235</v>
      </c>
      <c r="E6" s="5" t="s">
        <v>12</v>
      </c>
      <c r="G6" s="3">
        <v>43435</v>
      </c>
      <c r="H6" s="4" t="s">
        <v>174</v>
      </c>
      <c r="I6" s="20" t="s">
        <v>82</v>
      </c>
      <c r="J6" s="8" t="s">
        <v>94</v>
      </c>
      <c r="K6" s="8" t="s">
        <v>95</v>
      </c>
      <c r="L6" s="5" t="s">
        <v>96</v>
      </c>
      <c r="M6" s="8" t="s">
        <v>94</v>
      </c>
      <c r="N6" s="5">
        <v>20</v>
      </c>
      <c r="O6" s="4" t="s">
        <v>236</v>
      </c>
    </row>
    <row r="7" spans="1:15" ht="34" x14ac:dyDescent="0.2">
      <c r="A7" s="13">
        <v>43478</v>
      </c>
      <c r="B7" s="10" t="s">
        <v>345</v>
      </c>
      <c r="C7" s="22" t="s">
        <v>12</v>
      </c>
      <c r="F7" s="5" t="s">
        <v>12</v>
      </c>
      <c r="G7" s="3">
        <v>43474</v>
      </c>
      <c r="H7" s="4" t="s">
        <v>29</v>
      </c>
      <c r="I7" s="20" t="s">
        <v>84</v>
      </c>
      <c r="J7" s="5" t="s">
        <v>30</v>
      </c>
      <c r="K7" s="5" t="s">
        <v>31</v>
      </c>
      <c r="L7" s="5" t="s">
        <v>80</v>
      </c>
      <c r="M7" s="8" t="s">
        <v>81</v>
      </c>
      <c r="N7" s="5">
        <v>14</v>
      </c>
    </row>
    <row r="8" spans="1:15" ht="51" x14ac:dyDescent="0.2">
      <c r="A8" s="14">
        <v>43491</v>
      </c>
      <c r="B8" s="6" t="s">
        <v>280</v>
      </c>
      <c r="C8" s="5" t="s">
        <v>12</v>
      </c>
      <c r="D8" s="5" t="s">
        <v>12</v>
      </c>
      <c r="E8" s="5" t="s">
        <v>12</v>
      </c>
      <c r="G8" s="3">
        <v>43486</v>
      </c>
      <c r="H8" s="4" t="s">
        <v>115</v>
      </c>
      <c r="I8" s="20" t="s">
        <v>283</v>
      </c>
      <c r="J8" s="8" t="s">
        <v>282</v>
      </c>
      <c r="L8" s="5" t="s">
        <v>117</v>
      </c>
      <c r="M8" s="5" t="s">
        <v>118</v>
      </c>
      <c r="N8" s="5">
        <v>13</v>
      </c>
      <c r="O8" s="4" t="s">
        <v>281</v>
      </c>
    </row>
    <row r="9" spans="1:15" ht="68" x14ac:dyDescent="0.2">
      <c r="A9" s="23">
        <v>43498</v>
      </c>
      <c r="B9" s="1" t="s">
        <v>41</v>
      </c>
      <c r="F9" s="5" t="s">
        <v>12</v>
      </c>
      <c r="G9" s="3">
        <v>43492</v>
      </c>
      <c r="H9" s="4" t="s">
        <v>332</v>
      </c>
      <c r="I9" s="20" t="s">
        <v>333</v>
      </c>
      <c r="K9" s="5" t="s">
        <v>97</v>
      </c>
      <c r="L9" s="4" t="s">
        <v>335</v>
      </c>
      <c r="N9" s="5">
        <v>10</v>
      </c>
    </row>
    <row r="10" spans="1:15" ht="68" x14ac:dyDescent="0.2">
      <c r="A10" s="23">
        <v>43499</v>
      </c>
      <c r="B10" s="1" t="s">
        <v>175</v>
      </c>
      <c r="F10" s="5" t="s">
        <v>12</v>
      </c>
      <c r="G10" s="3">
        <v>43492</v>
      </c>
      <c r="H10" s="4" t="s">
        <v>332</v>
      </c>
      <c r="I10" s="20" t="s">
        <v>334</v>
      </c>
      <c r="K10" s="5" t="s">
        <v>97</v>
      </c>
      <c r="L10" s="4" t="s">
        <v>335</v>
      </c>
      <c r="N10" s="5">
        <v>10</v>
      </c>
    </row>
    <row r="11" spans="1:15" ht="34" x14ac:dyDescent="0.2">
      <c r="A11" s="13">
        <v>43505</v>
      </c>
      <c r="B11" s="10" t="s">
        <v>44</v>
      </c>
      <c r="D11" s="22" t="s">
        <v>12</v>
      </c>
      <c r="E11" s="5" t="s">
        <v>12</v>
      </c>
      <c r="G11" s="3">
        <v>43500</v>
      </c>
      <c r="H11" s="4" t="s">
        <v>57</v>
      </c>
      <c r="I11" s="20" t="s">
        <v>177</v>
      </c>
      <c r="J11" s="7" t="s">
        <v>45</v>
      </c>
      <c r="K11" s="5" t="s">
        <v>18</v>
      </c>
      <c r="L11" s="5" t="s">
        <v>18</v>
      </c>
      <c r="M11" s="5" t="s">
        <v>18</v>
      </c>
      <c r="N11" s="5">
        <v>15</v>
      </c>
      <c r="O11" s="4" t="s">
        <v>241</v>
      </c>
    </row>
    <row r="12" spans="1:15" ht="34" x14ac:dyDescent="0.2">
      <c r="A12" s="23">
        <v>43512</v>
      </c>
      <c r="B12" s="1" t="s">
        <v>42</v>
      </c>
      <c r="F12" s="5" t="s">
        <v>12</v>
      </c>
      <c r="G12" s="24" t="s">
        <v>259</v>
      </c>
      <c r="H12" s="4" t="s">
        <v>379</v>
      </c>
      <c r="I12" s="20" t="s">
        <v>380</v>
      </c>
      <c r="K12" s="5" t="s">
        <v>97</v>
      </c>
      <c r="N12" s="5">
        <v>10</v>
      </c>
    </row>
    <row r="13" spans="1:15" ht="34" x14ac:dyDescent="0.2">
      <c r="A13" s="23">
        <v>43513</v>
      </c>
      <c r="B13" s="1" t="s">
        <v>336</v>
      </c>
      <c r="F13" s="5" t="s">
        <v>12</v>
      </c>
      <c r="G13" s="24" t="s">
        <v>259</v>
      </c>
      <c r="H13" s="4" t="s">
        <v>379</v>
      </c>
      <c r="I13" s="20" t="s">
        <v>381</v>
      </c>
      <c r="K13" s="5" t="s">
        <v>97</v>
      </c>
      <c r="N13" s="5">
        <v>10</v>
      </c>
    </row>
    <row r="14" spans="1:15" ht="34" x14ac:dyDescent="0.2">
      <c r="A14" s="23">
        <v>43526</v>
      </c>
      <c r="B14" s="1" t="s">
        <v>260</v>
      </c>
      <c r="F14" s="5" t="s">
        <v>12</v>
      </c>
      <c r="G14" s="24" t="s">
        <v>259</v>
      </c>
      <c r="H14" s="4" t="s">
        <v>383</v>
      </c>
      <c r="I14" s="20" t="s">
        <v>382</v>
      </c>
      <c r="K14" s="5" t="s">
        <v>337</v>
      </c>
      <c r="N14" s="5">
        <v>10</v>
      </c>
    </row>
    <row r="15" spans="1:15" ht="51" x14ac:dyDescent="0.2">
      <c r="A15" s="13">
        <v>43526</v>
      </c>
      <c r="B15" s="10" t="s">
        <v>242</v>
      </c>
      <c r="E15" s="5" t="s">
        <v>12</v>
      </c>
      <c r="F15" s="5" t="s">
        <v>12</v>
      </c>
      <c r="G15" s="3">
        <v>43523</v>
      </c>
      <c r="H15" s="4" t="s">
        <v>243</v>
      </c>
      <c r="I15" s="20" t="s">
        <v>87</v>
      </c>
      <c r="J15" s="8" t="s">
        <v>181</v>
      </c>
      <c r="K15" s="5" t="s">
        <v>85</v>
      </c>
      <c r="L15" s="5" t="s">
        <v>182</v>
      </c>
      <c r="M15" s="8" t="s">
        <v>178</v>
      </c>
      <c r="N15" s="5">
        <v>15</v>
      </c>
      <c r="O15" s="4" t="s">
        <v>179</v>
      </c>
    </row>
    <row r="16" spans="1:15" ht="68" x14ac:dyDescent="0.2">
      <c r="A16" s="23">
        <v>43526</v>
      </c>
      <c r="B16" s="1" t="s">
        <v>347</v>
      </c>
      <c r="C16" s="22" t="s">
        <v>12</v>
      </c>
      <c r="D16" s="5" t="s">
        <v>12</v>
      </c>
      <c r="E16" s="5" t="s">
        <v>12</v>
      </c>
      <c r="F16" s="5" t="s">
        <v>12</v>
      </c>
      <c r="G16" s="3">
        <v>43521</v>
      </c>
      <c r="H16" s="4" t="s">
        <v>14</v>
      </c>
      <c r="I16" s="20" t="s">
        <v>341</v>
      </c>
      <c r="J16" s="8" t="s">
        <v>58</v>
      </c>
      <c r="K16" s="31" t="s">
        <v>339</v>
      </c>
      <c r="L16" s="5" t="s">
        <v>340</v>
      </c>
      <c r="M16" s="8" t="s">
        <v>58</v>
      </c>
      <c r="N16" s="5">
        <v>12</v>
      </c>
      <c r="O16" s="4" t="s">
        <v>56</v>
      </c>
    </row>
    <row r="17" spans="1:15" ht="68" x14ac:dyDescent="0.2">
      <c r="A17" s="23">
        <v>43527</v>
      </c>
      <c r="B17" s="1" t="s">
        <v>262</v>
      </c>
      <c r="C17" s="5" t="s">
        <v>12</v>
      </c>
      <c r="D17" s="5" t="s">
        <v>12</v>
      </c>
      <c r="E17" s="5" t="s">
        <v>12</v>
      </c>
      <c r="F17" s="5" t="s">
        <v>12</v>
      </c>
      <c r="G17" s="3">
        <v>43521</v>
      </c>
      <c r="H17" s="4" t="s">
        <v>14</v>
      </c>
      <c r="I17" s="20" t="s">
        <v>338</v>
      </c>
      <c r="J17" s="8" t="s">
        <v>58</v>
      </c>
      <c r="K17" s="31" t="s">
        <v>339</v>
      </c>
      <c r="L17" s="5" t="s">
        <v>340</v>
      </c>
      <c r="M17" s="8" t="s">
        <v>58</v>
      </c>
      <c r="N17" s="5">
        <v>12</v>
      </c>
    </row>
    <row r="18" spans="1:15" ht="51" x14ac:dyDescent="0.2">
      <c r="A18" s="13">
        <v>43527</v>
      </c>
      <c r="B18" s="10" t="s">
        <v>242</v>
      </c>
      <c r="C18" s="5" t="s">
        <v>12</v>
      </c>
      <c r="D18" s="5" t="s">
        <v>12</v>
      </c>
      <c r="E18" s="5" t="s">
        <v>12</v>
      </c>
      <c r="G18" s="3">
        <v>43523</v>
      </c>
      <c r="H18" s="4" t="s">
        <v>243</v>
      </c>
      <c r="I18" s="20" t="s">
        <v>87</v>
      </c>
      <c r="J18" s="8" t="s">
        <v>181</v>
      </c>
      <c r="K18" s="5" t="s">
        <v>85</v>
      </c>
      <c r="L18" s="5" t="s">
        <v>182</v>
      </c>
      <c r="M18" s="8" t="s">
        <v>178</v>
      </c>
      <c r="N18" s="5">
        <v>15</v>
      </c>
      <c r="O18" s="4" t="s">
        <v>180</v>
      </c>
    </row>
    <row r="19" spans="1:15" ht="68" x14ac:dyDescent="0.2">
      <c r="A19" s="23">
        <v>43533</v>
      </c>
      <c r="B19" s="1" t="s">
        <v>274</v>
      </c>
      <c r="F19" s="5" t="s">
        <v>12</v>
      </c>
      <c r="G19" s="24" t="s">
        <v>259</v>
      </c>
      <c r="H19" s="4" t="s">
        <v>384</v>
      </c>
      <c r="I19" s="20" t="s">
        <v>385</v>
      </c>
      <c r="K19" s="5" t="s">
        <v>98</v>
      </c>
      <c r="N19" s="5">
        <v>10</v>
      </c>
    </row>
    <row r="20" spans="1:15" ht="68" x14ac:dyDescent="0.2">
      <c r="A20" s="23">
        <v>43534</v>
      </c>
      <c r="B20" s="1" t="s">
        <v>274</v>
      </c>
      <c r="F20" s="5" t="s">
        <v>12</v>
      </c>
      <c r="G20" s="24" t="s">
        <v>259</v>
      </c>
      <c r="H20" s="4" t="s">
        <v>384</v>
      </c>
      <c r="I20" s="20" t="s">
        <v>385</v>
      </c>
      <c r="K20" s="5" t="s">
        <v>98</v>
      </c>
      <c r="N20" s="5">
        <v>10</v>
      </c>
    </row>
    <row r="21" spans="1:15" ht="34" x14ac:dyDescent="0.2">
      <c r="A21" s="14">
        <v>43547</v>
      </c>
      <c r="B21" s="6" t="s">
        <v>263</v>
      </c>
      <c r="E21" s="5" t="s">
        <v>12</v>
      </c>
      <c r="F21" s="5" t="s">
        <v>12</v>
      </c>
      <c r="G21" s="3">
        <v>43542</v>
      </c>
      <c r="H21" s="4" t="s">
        <v>148</v>
      </c>
      <c r="I21" s="20" t="s">
        <v>264</v>
      </c>
      <c r="J21" s="8" t="s">
        <v>149</v>
      </c>
      <c r="L21" s="5" t="s">
        <v>150</v>
      </c>
      <c r="M21" s="8" t="s">
        <v>149</v>
      </c>
      <c r="N21" s="5">
        <v>10</v>
      </c>
    </row>
    <row r="22" spans="1:15" ht="85" x14ac:dyDescent="0.2">
      <c r="A22" s="13">
        <v>43540</v>
      </c>
      <c r="B22" s="10" t="s">
        <v>89</v>
      </c>
      <c r="E22" s="5" t="s">
        <v>12</v>
      </c>
      <c r="G22" s="3">
        <v>43535</v>
      </c>
      <c r="H22" s="4" t="s">
        <v>131</v>
      </c>
      <c r="I22" s="20" t="s">
        <v>386</v>
      </c>
      <c r="J22" s="8" t="s">
        <v>132</v>
      </c>
      <c r="K22" s="7" t="s">
        <v>15</v>
      </c>
      <c r="L22" s="5" t="s">
        <v>134</v>
      </c>
      <c r="M22" s="4" t="s">
        <v>133</v>
      </c>
      <c r="N22" s="5">
        <v>14</v>
      </c>
    </row>
    <row r="23" spans="1:15" ht="34" x14ac:dyDescent="0.2">
      <c r="A23" s="14">
        <v>43540</v>
      </c>
      <c r="B23" s="6" t="s">
        <v>119</v>
      </c>
      <c r="C23" s="22" t="s">
        <v>12</v>
      </c>
      <c r="D23" s="5" t="s">
        <v>12</v>
      </c>
      <c r="E23" s="5" t="s">
        <v>12</v>
      </c>
      <c r="G23" s="3">
        <v>43535</v>
      </c>
      <c r="H23" s="4" t="s">
        <v>115</v>
      </c>
      <c r="I23" s="20" t="s">
        <v>284</v>
      </c>
      <c r="J23" s="8" t="s">
        <v>120</v>
      </c>
      <c r="L23" s="5" t="s">
        <v>117</v>
      </c>
      <c r="M23" s="5" t="s">
        <v>118</v>
      </c>
      <c r="N23" s="5">
        <v>13</v>
      </c>
    </row>
    <row r="24" spans="1:15" ht="85" x14ac:dyDescent="0.2">
      <c r="A24" s="13">
        <v>43541</v>
      </c>
      <c r="B24" s="10" t="s">
        <v>90</v>
      </c>
      <c r="E24" s="5" t="s">
        <v>12</v>
      </c>
      <c r="G24" s="3">
        <v>43535</v>
      </c>
      <c r="H24" s="4" t="s">
        <v>131</v>
      </c>
      <c r="I24" s="20" t="s">
        <v>387</v>
      </c>
      <c r="J24" s="8" t="s">
        <v>132</v>
      </c>
      <c r="K24" s="7" t="s">
        <v>15</v>
      </c>
      <c r="L24" s="5" t="s">
        <v>134</v>
      </c>
      <c r="M24" s="4" t="s">
        <v>133</v>
      </c>
      <c r="N24" s="5">
        <v>14</v>
      </c>
    </row>
    <row r="25" spans="1:15" ht="68" x14ac:dyDescent="0.2">
      <c r="A25" s="13">
        <v>43547</v>
      </c>
      <c r="B25" s="10" t="s">
        <v>299</v>
      </c>
      <c r="F25" s="5" t="s">
        <v>12</v>
      </c>
      <c r="G25" s="3">
        <f>A25-14</f>
        <v>43533</v>
      </c>
      <c r="H25" s="4" t="s">
        <v>300</v>
      </c>
      <c r="I25" s="20" t="s">
        <v>342</v>
      </c>
      <c r="J25" s="5" t="s">
        <v>30</v>
      </c>
      <c r="K25" s="7" t="s">
        <v>302</v>
      </c>
      <c r="L25" s="5" t="s">
        <v>303</v>
      </c>
      <c r="M25" s="8" t="s">
        <v>301</v>
      </c>
      <c r="N25" s="5">
        <v>50</v>
      </c>
    </row>
    <row r="26" spans="1:15" ht="51" x14ac:dyDescent="0.2">
      <c r="A26" s="14">
        <v>43547</v>
      </c>
      <c r="B26" s="6" t="s">
        <v>317</v>
      </c>
      <c r="C26" s="5" t="s">
        <v>12</v>
      </c>
      <c r="D26" s="5" t="s">
        <v>12</v>
      </c>
      <c r="G26" s="3">
        <v>43544</v>
      </c>
      <c r="H26" s="4" t="s">
        <v>190</v>
      </c>
      <c r="I26" s="20" t="s">
        <v>388</v>
      </c>
      <c r="J26" s="8" t="s">
        <v>191</v>
      </c>
      <c r="K26" s="8" t="s">
        <v>192</v>
      </c>
      <c r="L26" s="5" t="s">
        <v>193</v>
      </c>
      <c r="M26" s="11" t="s">
        <v>194</v>
      </c>
      <c r="N26" s="5">
        <v>10</v>
      </c>
    </row>
    <row r="27" spans="1:15" ht="34" x14ac:dyDescent="0.2">
      <c r="A27" s="14">
        <v>43548</v>
      </c>
      <c r="B27" s="6" t="s">
        <v>261</v>
      </c>
      <c r="C27" s="5" t="s">
        <v>12</v>
      </c>
      <c r="D27" s="5" t="s">
        <v>12</v>
      </c>
      <c r="E27" s="5" t="s">
        <v>12</v>
      </c>
      <c r="G27" s="3">
        <v>43544</v>
      </c>
      <c r="H27" s="4" t="s">
        <v>135</v>
      </c>
      <c r="I27" s="20" t="s">
        <v>399</v>
      </c>
      <c r="J27" s="8" t="s">
        <v>138</v>
      </c>
      <c r="L27" s="5" t="s">
        <v>136</v>
      </c>
      <c r="M27" s="8" t="s">
        <v>137</v>
      </c>
      <c r="N27" s="5">
        <v>12</v>
      </c>
      <c r="O27" s="4" t="s">
        <v>114</v>
      </c>
    </row>
    <row r="28" spans="1:15" ht="34" x14ac:dyDescent="0.2">
      <c r="A28" s="14">
        <v>43548</v>
      </c>
      <c r="B28" s="6" t="s">
        <v>183</v>
      </c>
      <c r="C28" s="22" t="s">
        <v>12</v>
      </c>
      <c r="D28" s="22" t="s">
        <v>12</v>
      </c>
      <c r="G28" s="3">
        <v>43542</v>
      </c>
      <c r="H28" s="4" t="s">
        <v>148</v>
      </c>
      <c r="I28" s="20" t="s">
        <v>264</v>
      </c>
      <c r="J28" s="8" t="s">
        <v>149</v>
      </c>
      <c r="L28" s="5" t="s">
        <v>150</v>
      </c>
      <c r="M28" s="8" t="s">
        <v>149</v>
      </c>
      <c r="N28" s="5">
        <v>10</v>
      </c>
      <c r="O28" s="4" t="s">
        <v>151</v>
      </c>
    </row>
    <row r="29" spans="1:15" ht="51" x14ac:dyDescent="0.2">
      <c r="A29" s="14">
        <v>43548</v>
      </c>
      <c r="B29" s="6" t="s">
        <v>317</v>
      </c>
      <c r="E29" s="5" t="s">
        <v>12</v>
      </c>
      <c r="F29" s="5" t="s">
        <v>12</v>
      </c>
      <c r="G29" s="3">
        <v>43544</v>
      </c>
      <c r="H29" s="4" t="s">
        <v>190</v>
      </c>
      <c r="I29" s="20" t="s">
        <v>388</v>
      </c>
      <c r="J29" s="8" t="s">
        <v>191</v>
      </c>
      <c r="K29" s="8" t="s">
        <v>192</v>
      </c>
      <c r="L29" s="5" t="s">
        <v>193</v>
      </c>
      <c r="M29" s="11" t="s">
        <v>194</v>
      </c>
      <c r="N29" s="5">
        <v>10</v>
      </c>
    </row>
    <row r="30" spans="1:15" ht="34" x14ac:dyDescent="0.2">
      <c r="A30" s="29">
        <v>43554</v>
      </c>
      <c r="B30" s="16" t="s">
        <v>348</v>
      </c>
      <c r="E30" s="5" t="s">
        <v>12</v>
      </c>
      <c r="F30" s="5" t="s">
        <v>12</v>
      </c>
      <c r="G30" s="3">
        <v>43548</v>
      </c>
      <c r="H30" s="4" t="s">
        <v>22</v>
      </c>
      <c r="I30" s="20" t="s">
        <v>389</v>
      </c>
      <c r="J30" s="7" t="s">
        <v>23</v>
      </c>
      <c r="K30" s="5" t="s">
        <v>15</v>
      </c>
      <c r="L30" s="5" t="s">
        <v>18</v>
      </c>
      <c r="M30" s="5" t="s">
        <v>18</v>
      </c>
      <c r="N30" s="5">
        <v>10</v>
      </c>
    </row>
    <row r="31" spans="1:15" ht="34" x14ac:dyDescent="0.2">
      <c r="A31" s="29">
        <v>43555</v>
      </c>
      <c r="B31" s="16" t="s">
        <v>349</v>
      </c>
      <c r="C31" s="22" t="s">
        <v>12</v>
      </c>
      <c r="D31" s="5" t="s">
        <v>12</v>
      </c>
      <c r="G31" s="3">
        <v>43548</v>
      </c>
      <c r="H31" s="4" t="s">
        <v>22</v>
      </c>
      <c r="I31" s="20" t="s">
        <v>389</v>
      </c>
      <c r="J31" s="7" t="s">
        <v>23</v>
      </c>
      <c r="K31" s="5" t="s">
        <v>15</v>
      </c>
      <c r="L31" s="5" t="s">
        <v>18</v>
      </c>
      <c r="M31" s="5" t="s">
        <v>18</v>
      </c>
      <c r="N31" s="5">
        <v>10</v>
      </c>
    </row>
    <row r="32" spans="1:15" ht="51" x14ac:dyDescent="0.2">
      <c r="A32" s="13">
        <v>43561</v>
      </c>
      <c r="B32" s="10" t="s">
        <v>391</v>
      </c>
      <c r="E32" s="5" t="s">
        <v>12</v>
      </c>
      <c r="F32" s="5" t="s">
        <v>12</v>
      </c>
      <c r="G32" s="3">
        <v>43556</v>
      </c>
      <c r="H32" s="4" t="s">
        <v>390</v>
      </c>
      <c r="I32" s="20" t="s">
        <v>392</v>
      </c>
      <c r="J32" s="8" t="s">
        <v>186</v>
      </c>
      <c r="K32" s="7" t="s">
        <v>130</v>
      </c>
      <c r="L32" s="5" t="s">
        <v>187</v>
      </c>
      <c r="M32" s="5" t="s">
        <v>188</v>
      </c>
      <c r="N32" s="5">
        <v>15</v>
      </c>
    </row>
    <row r="33" spans="1:15" ht="51" x14ac:dyDescent="0.2">
      <c r="A33" s="13">
        <v>43561</v>
      </c>
      <c r="B33" s="10" t="s">
        <v>266</v>
      </c>
      <c r="E33" s="5" t="s">
        <v>12</v>
      </c>
      <c r="F33" s="5" t="s">
        <v>12</v>
      </c>
      <c r="G33" s="3">
        <v>43556</v>
      </c>
      <c r="H33" s="4" t="s">
        <v>267</v>
      </c>
      <c r="I33" s="20" t="s">
        <v>268</v>
      </c>
      <c r="J33" s="8" t="s">
        <v>270</v>
      </c>
      <c r="K33" s="8" t="s">
        <v>271</v>
      </c>
      <c r="L33" s="8" t="s">
        <v>272</v>
      </c>
      <c r="M33" s="5" t="s">
        <v>273</v>
      </c>
      <c r="N33" s="5">
        <v>15</v>
      </c>
      <c r="O33" s="4" t="s">
        <v>269</v>
      </c>
    </row>
    <row r="34" spans="1:15" ht="51" x14ac:dyDescent="0.2">
      <c r="A34" s="13">
        <v>43561</v>
      </c>
      <c r="B34" s="10" t="s">
        <v>293</v>
      </c>
      <c r="F34" s="5" t="s">
        <v>12</v>
      </c>
      <c r="G34" s="3">
        <f>A34-14</f>
        <v>43547</v>
      </c>
      <c r="H34" s="4" t="s">
        <v>33</v>
      </c>
      <c r="I34" s="20" t="s">
        <v>294</v>
      </c>
      <c r="J34" s="7" t="s">
        <v>34</v>
      </c>
      <c r="K34" s="7" t="s">
        <v>35</v>
      </c>
      <c r="L34" s="5" t="s">
        <v>18</v>
      </c>
      <c r="M34" s="5" t="str">
        <f>"+41 79 822 88 88"</f>
        <v>+41 79 822 88 88</v>
      </c>
      <c r="N34" s="5">
        <v>20</v>
      </c>
      <c r="O34" s="4" t="s">
        <v>295</v>
      </c>
    </row>
    <row r="35" spans="1:15" ht="51" x14ac:dyDescent="0.2">
      <c r="A35" s="14">
        <v>43561</v>
      </c>
      <c r="B35" s="6" t="s">
        <v>265</v>
      </c>
      <c r="D35" s="5" t="s">
        <v>12</v>
      </c>
      <c r="E35" s="5" t="s">
        <v>12</v>
      </c>
      <c r="G35" s="3">
        <v>43554</v>
      </c>
      <c r="H35" s="4" t="s">
        <v>19</v>
      </c>
      <c r="I35" s="20" t="s">
        <v>393</v>
      </c>
      <c r="J35" s="7" t="s">
        <v>20</v>
      </c>
      <c r="K35" s="7" t="s">
        <v>21</v>
      </c>
      <c r="L35" s="5" t="s">
        <v>18</v>
      </c>
      <c r="M35" s="5" t="s">
        <v>18</v>
      </c>
      <c r="N35" s="5">
        <v>12</v>
      </c>
      <c r="O35" s="4" t="s">
        <v>185</v>
      </c>
    </row>
    <row r="36" spans="1:15" ht="34" x14ac:dyDescent="0.2">
      <c r="A36" s="14">
        <v>43561</v>
      </c>
      <c r="B36" s="6" t="s">
        <v>279</v>
      </c>
      <c r="C36" s="5" t="s">
        <v>12</v>
      </c>
      <c r="D36" s="5" t="s">
        <v>16</v>
      </c>
      <c r="G36" s="3">
        <v>43554</v>
      </c>
      <c r="H36" s="4" t="s">
        <v>63</v>
      </c>
      <c r="I36" s="20" t="s">
        <v>394</v>
      </c>
      <c r="J36" s="8" t="s">
        <v>64</v>
      </c>
      <c r="M36" s="5" t="s">
        <v>65</v>
      </c>
      <c r="N36" s="5">
        <v>9</v>
      </c>
    </row>
    <row r="37" spans="1:15" ht="51" x14ac:dyDescent="0.2">
      <c r="A37" s="13">
        <v>43562</v>
      </c>
      <c r="B37" s="10" t="s">
        <v>351</v>
      </c>
      <c r="C37" s="22" t="s">
        <v>12</v>
      </c>
      <c r="D37" s="5" t="s">
        <v>12</v>
      </c>
      <c r="E37" s="5" t="s">
        <v>12</v>
      </c>
      <c r="G37" s="3">
        <f>A37-14</f>
        <v>43548</v>
      </c>
      <c r="H37" s="4" t="s">
        <v>33</v>
      </c>
      <c r="I37" s="20" t="s">
        <v>294</v>
      </c>
      <c r="J37" s="7" t="s">
        <v>34</v>
      </c>
      <c r="K37" s="7" t="s">
        <v>35</v>
      </c>
      <c r="L37" s="5" t="s">
        <v>18</v>
      </c>
      <c r="M37" s="5" t="str">
        <f>"+41 79 822 88 88"</f>
        <v>+41 79 822 88 88</v>
      </c>
      <c r="N37" s="5">
        <v>20</v>
      </c>
      <c r="O37" s="4" t="s">
        <v>295</v>
      </c>
    </row>
    <row r="38" spans="1:15" ht="34" x14ac:dyDescent="0.2">
      <c r="A38" s="23">
        <v>43562</v>
      </c>
      <c r="B38" s="1" t="s">
        <v>350</v>
      </c>
      <c r="C38" s="22" t="s">
        <v>16</v>
      </c>
      <c r="D38" s="5" t="s">
        <v>16</v>
      </c>
      <c r="E38" s="5" t="s">
        <v>16</v>
      </c>
      <c r="G38" s="3">
        <v>43554</v>
      </c>
      <c r="H38" s="4" t="s">
        <v>17</v>
      </c>
      <c r="I38" s="20" t="s">
        <v>246</v>
      </c>
      <c r="J38" s="8" t="s">
        <v>247</v>
      </c>
      <c r="K38" s="5" t="s">
        <v>184</v>
      </c>
      <c r="L38" s="5" t="s">
        <v>248</v>
      </c>
      <c r="M38" s="11" t="s">
        <v>247</v>
      </c>
      <c r="N38" s="5">
        <v>12</v>
      </c>
      <c r="O38" s="4" t="s">
        <v>114</v>
      </c>
    </row>
    <row r="39" spans="1:15" ht="51" x14ac:dyDescent="0.2">
      <c r="A39" s="14">
        <v>43562</v>
      </c>
      <c r="B39" s="6" t="s">
        <v>352</v>
      </c>
      <c r="C39" s="5" t="s">
        <v>12</v>
      </c>
      <c r="G39" s="3">
        <v>43554</v>
      </c>
      <c r="H39" s="4" t="s">
        <v>19</v>
      </c>
      <c r="I39" s="20" t="s">
        <v>393</v>
      </c>
      <c r="J39" s="7" t="s">
        <v>20</v>
      </c>
      <c r="K39" s="7" t="s">
        <v>21</v>
      </c>
      <c r="L39" s="5" t="s">
        <v>18</v>
      </c>
      <c r="M39" s="5" t="s">
        <v>18</v>
      </c>
      <c r="N39" s="5">
        <v>12</v>
      </c>
      <c r="O39" s="4" t="s">
        <v>185</v>
      </c>
    </row>
    <row r="40" spans="1:15" ht="51" x14ac:dyDescent="0.2">
      <c r="A40" s="13">
        <v>43568</v>
      </c>
      <c r="B40" s="10" t="s">
        <v>353</v>
      </c>
      <c r="C40" s="22" t="s">
        <v>12</v>
      </c>
      <c r="D40" s="5" t="s">
        <v>12</v>
      </c>
      <c r="G40" s="3">
        <v>43549</v>
      </c>
      <c r="H40" s="4" t="s">
        <v>103</v>
      </c>
      <c r="I40" s="20" t="s">
        <v>254</v>
      </c>
      <c r="J40" s="8" t="s">
        <v>104</v>
      </c>
      <c r="K40" s="8" t="s">
        <v>104</v>
      </c>
      <c r="L40" s="5" t="s">
        <v>105</v>
      </c>
      <c r="M40" s="5" t="s">
        <v>255</v>
      </c>
      <c r="N40" s="5">
        <v>12</v>
      </c>
    </row>
    <row r="41" spans="1:15" ht="17" x14ac:dyDescent="0.2">
      <c r="A41" s="13">
        <v>43568</v>
      </c>
      <c r="B41" s="10" t="s">
        <v>408</v>
      </c>
      <c r="D41" s="5" t="s">
        <v>12</v>
      </c>
      <c r="E41" s="5" t="s">
        <v>12</v>
      </c>
      <c r="G41" s="3">
        <v>43556</v>
      </c>
      <c r="H41" s="4" t="s">
        <v>409</v>
      </c>
      <c r="I41" s="20" t="s">
        <v>410</v>
      </c>
      <c r="J41" s="8" t="s">
        <v>411</v>
      </c>
      <c r="K41" s="8"/>
      <c r="M41" s="8" t="s">
        <v>411</v>
      </c>
    </row>
    <row r="42" spans="1:15" ht="51" x14ac:dyDescent="0.2">
      <c r="A42" s="13">
        <v>43569</v>
      </c>
      <c r="B42" s="10" t="s">
        <v>354</v>
      </c>
      <c r="E42" s="5" t="s">
        <v>12</v>
      </c>
      <c r="F42" s="5" t="s">
        <v>12</v>
      </c>
      <c r="G42" s="3">
        <v>43549</v>
      </c>
      <c r="H42" s="4" t="s">
        <v>103</v>
      </c>
      <c r="I42" s="20" t="s">
        <v>253</v>
      </c>
      <c r="J42" s="8" t="s">
        <v>104</v>
      </c>
      <c r="K42" s="8" t="s">
        <v>104</v>
      </c>
      <c r="L42" s="5" t="s">
        <v>105</v>
      </c>
      <c r="M42" s="5" t="s">
        <v>255</v>
      </c>
      <c r="N42" s="5">
        <v>12</v>
      </c>
    </row>
    <row r="43" spans="1:15" ht="51" x14ac:dyDescent="0.2">
      <c r="A43" s="13">
        <v>43577</v>
      </c>
      <c r="B43" s="10" t="s">
        <v>36</v>
      </c>
      <c r="D43" s="5" t="s">
        <v>12</v>
      </c>
      <c r="E43" s="5" t="s">
        <v>12</v>
      </c>
      <c r="F43" s="5" t="s">
        <v>12</v>
      </c>
      <c r="G43" s="3">
        <v>43572</v>
      </c>
      <c r="H43" s="4" t="s">
        <v>37</v>
      </c>
      <c r="I43" s="20" t="s">
        <v>244</v>
      </c>
      <c r="J43" s="5" t="s">
        <v>30</v>
      </c>
      <c r="K43" s="8" t="s">
        <v>245</v>
      </c>
      <c r="L43" s="5" t="s">
        <v>38</v>
      </c>
      <c r="M43" s="11" t="s">
        <v>189</v>
      </c>
      <c r="N43" s="5">
        <v>12</v>
      </c>
    </row>
    <row r="44" spans="1:15" ht="34" x14ac:dyDescent="0.2">
      <c r="A44" s="13">
        <v>43589</v>
      </c>
      <c r="B44" s="10" t="s">
        <v>356</v>
      </c>
      <c r="C44" s="5" t="s">
        <v>12</v>
      </c>
      <c r="D44" s="5" t="s">
        <v>12</v>
      </c>
      <c r="E44" s="5" t="s">
        <v>12</v>
      </c>
      <c r="G44" s="3">
        <f>A44-60</f>
        <v>43529</v>
      </c>
      <c r="H44" s="4" t="s">
        <v>326</v>
      </c>
      <c r="I44" s="20" t="s">
        <v>327</v>
      </c>
      <c r="J44" s="5" t="s">
        <v>30</v>
      </c>
      <c r="K44" s="8" t="s">
        <v>325</v>
      </c>
      <c r="L44" s="4" t="s">
        <v>323</v>
      </c>
      <c r="M44" s="11" t="s">
        <v>324</v>
      </c>
      <c r="N44" s="5">
        <v>15</v>
      </c>
    </row>
    <row r="45" spans="1:15" ht="51" x14ac:dyDescent="0.2">
      <c r="A45" s="14">
        <v>43589</v>
      </c>
      <c r="B45" s="6" t="s">
        <v>401</v>
      </c>
      <c r="C45" s="5" t="s">
        <v>12</v>
      </c>
      <c r="D45" s="5" t="s">
        <v>12</v>
      </c>
      <c r="G45" s="3">
        <v>43583</v>
      </c>
      <c r="H45" s="4" t="s">
        <v>161</v>
      </c>
      <c r="I45" s="20" t="s">
        <v>400</v>
      </c>
      <c r="J45" s="8" t="s">
        <v>162</v>
      </c>
      <c r="L45" s="5" t="s">
        <v>163</v>
      </c>
      <c r="M45" s="4" t="s">
        <v>164</v>
      </c>
      <c r="N45" s="5">
        <v>10</v>
      </c>
      <c r="O45" s="4" t="s">
        <v>99</v>
      </c>
    </row>
    <row r="46" spans="1:15" ht="34" x14ac:dyDescent="0.2">
      <c r="A46" s="13">
        <v>43590</v>
      </c>
      <c r="B46" s="10" t="s">
        <v>355</v>
      </c>
      <c r="F46" s="5" t="s">
        <v>12</v>
      </c>
      <c r="G46" s="3">
        <f>A46-60</f>
        <v>43530</v>
      </c>
      <c r="H46" s="4" t="s">
        <v>326</v>
      </c>
      <c r="I46" s="20" t="s">
        <v>327</v>
      </c>
      <c r="J46" s="5" t="s">
        <v>30</v>
      </c>
      <c r="K46" s="8" t="s">
        <v>325</v>
      </c>
      <c r="L46" s="4" t="s">
        <v>323</v>
      </c>
      <c r="M46" s="11" t="s">
        <v>324</v>
      </c>
      <c r="N46" s="5">
        <v>15</v>
      </c>
    </row>
    <row r="47" spans="1:15" ht="51" x14ac:dyDescent="0.2">
      <c r="A47" s="14">
        <v>43590</v>
      </c>
      <c r="B47" s="6" t="s">
        <v>402</v>
      </c>
      <c r="E47" s="5" t="s">
        <v>12</v>
      </c>
      <c r="F47" s="5" t="s">
        <v>12</v>
      </c>
      <c r="G47" s="3">
        <v>43583</v>
      </c>
      <c r="H47" s="4" t="s">
        <v>161</v>
      </c>
      <c r="I47" s="20" t="s">
        <v>400</v>
      </c>
      <c r="J47" s="8" t="s">
        <v>162</v>
      </c>
      <c r="L47" s="5" t="s">
        <v>163</v>
      </c>
      <c r="M47" s="4" t="s">
        <v>164</v>
      </c>
      <c r="N47" s="5">
        <v>10</v>
      </c>
      <c r="O47" s="4" t="s">
        <v>99</v>
      </c>
    </row>
    <row r="48" spans="1:15" ht="34" x14ac:dyDescent="0.2">
      <c r="A48" s="13">
        <v>43591</v>
      </c>
      <c r="B48" s="10" t="s">
        <v>328</v>
      </c>
      <c r="C48" s="5" t="s">
        <v>12</v>
      </c>
      <c r="D48" s="5" t="s">
        <v>12</v>
      </c>
      <c r="E48" s="5" t="s">
        <v>12</v>
      </c>
      <c r="F48" s="5" t="s">
        <v>12</v>
      </c>
      <c r="G48" s="3">
        <f>A48-60</f>
        <v>43531</v>
      </c>
      <c r="H48" s="4" t="s">
        <v>326</v>
      </c>
      <c r="I48" s="20" t="s">
        <v>327</v>
      </c>
      <c r="J48" s="5" t="s">
        <v>30</v>
      </c>
      <c r="K48" s="8" t="s">
        <v>325</v>
      </c>
      <c r="L48" s="4" t="s">
        <v>323</v>
      </c>
      <c r="M48" s="11" t="s">
        <v>324</v>
      </c>
      <c r="N48" s="5">
        <v>15</v>
      </c>
    </row>
    <row r="49" spans="1:15" ht="34" x14ac:dyDescent="0.2">
      <c r="A49" s="14">
        <v>43596</v>
      </c>
      <c r="B49" s="6" t="s">
        <v>424</v>
      </c>
      <c r="C49" s="5" t="s">
        <v>12</v>
      </c>
      <c r="D49" s="5" t="s">
        <v>12</v>
      </c>
      <c r="E49" s="5" t="s">
        <v>12</v>
      </c>
      <c r="G49" s="3">
        <v>43591</v>
      </c>
      <c r="H49" s="4" t="s">
        <v>157</v>
      </c>
      <c r="I49" s="20" t="s">
        <v>426</v>
      </c>
      <c r="J49" s="8" t="s">
        <v>158</v>
      </c>
      <c r="K49" s="5" t="s">
        <v>159</v>
      </c>
      <c r="L49" s="5" t="s">
        <v>212</v>
      </c>
      <c r="M49" s="5" t="s">
        <v>211</v>
      </c>
      <c r="N49" s="5">
        <v>10</v>
      </c>
      <c r="O49" s="4" t="s">
        <v>160</v>
      </c>
    </row>
    <row r="50" spans="1:15" ht="51" x14ac:dyDescent="0.2">
      <c r="A50" s="13">
        <v>43596</v>
      </c>
      <c r="B50" s="10" t="s">
        <v>289</v>
      </c>
      <c r="E50" s="5" t="s">
        <v>12</v>
      </c>
      <c r="G50" s="3">
        <f>A50-21</f>
        <v>43575</v>
      </c>
      <c r="H50" s="4" t="s">
        <v>46</v>
      </c>
      <c r="I50" s="20" t="s">
        <v>291</v>
      </c>
      <c r="J50" s="8" t="s">
        <v>167</v>
      </c>
      <c r="K50" s="5" t="s">
        <v>165</v>
      </c>
      <c r="L50" s="5" t="s">
        <v>168</v>
      </c>
      <c r="M50" s="17" t="s">
        <v>169</v>
      </c>
      <c r="N50" s="5">
        <v>13</v>
      </c>
    </row>
    <row r="51" spans="1:15" ht="34" x14ac:dyDescent="0.2">
      <c r="A51" s="14">
        <v>43597</v>
      </c>
      <c r="B51" s="6" t="s">
        <v>425</v>
      </c>
      <c r="F51" s="5" t="s">
        <v>12</v>
      </c>
      <c r="G51" s="3">
        <v>43591</v>
      </c>
      <c r="H51" s="4" t="s">
        <v>157</v>
      </c>
      <c r="I51" s="20" t="s">
        <v>426</v>
      </c>
      <c r="J51" s="8" t="s">
        <v>158</v>
      </c>
      <c r="K51" s="5" t="s">
        <v>159</v>
      </c>
      <c r="L51" s="5" t="s">
        <v>212</v>
      </c>
      <c r="M51" s="5" t="s">
        <v>211</v>
      </c>
      <c r="N51" s="5">
        <v>10</v>
      </c>
      <c r="O51" s="4" t="s">
        <v>160</v>
      </c>
    </row>
    <row r="52" spans="1:15" ht="51" x14ac:dyDescent="0.2">
      <c r="A52" s="13">
        <v>43597</v>
      </c>
      <c r="B52" s="10" t="s">
        <v>290</v>
      </c>
      <c r="D52" s="5" t="s">
        <v>12</v>
      </c>
      <c r="G52" s="3">
        <f>A52-14</f>
        <v>43583</v>
      </c>
      <c r="H52" s="4" t="s">
        <v>46</v>
      </c>
      <c r="I52" s="20" t="s">
        <v>292</v>
      </c>
      <c r="J52" s="8" t="s">
        <v>166</v>
      </c>
      <c r="K52" s="5" t="s">
        <v>165</v>
      </c>
      <c r="L52" s="5" t="s">
        <v>168</v>
      </c>
      <c r="M52" s="17" t="s">
        <v>169</v>
      </c>
      <c r="N52" s="5">
        <v>13</v>
      </c>
    </row>
    <row r="53" spans="1:15" ht="51" x14ac:dyDescent="0.2">
      <c r="A53" s="29">
        <v>43603</v>
      </c>
      <c r="B53" s="16" t="s">
        <v>357</v>
      </c>
      <c r="E53" s="5" t="s">
        <v>12</v>
      </c>
      <c r="F53" s="5" t="s">
        <v>12</v>
      </c>
      <c r="G53" s="3">
        <f t="shared" ref="G53" si="0">A53-14</f>
        <v>43589</v>
      </c>
      <c r="H53" s="4" t="s">
        <v>146</v>
      </c>
      <c r="I53" s="32" t="s">
        <v>412</v>
      </c>
      <c r="J53" s="8" t="s">
        <v>66</v>
      </c>
      <c r="K53" s="8" t="s">
        <v>145</v>
      </c>
      <c r="L53" s="5" t="s">
        <v>18</v>
      </c>
      <c r="M53" s="5" t="s">
        <v>18</v>
      </c>
      <c r="N53" s="5">
        <v>10</v>
      </c>
    </row>
    <row r="54" spans="1:15" ht="51" x14ac:dyDescent="0.2">
      <c r="A54" s="13">
        <v>43603</v>
      </c>
      <c r="B54" s="10" t="s">
        <v>319</v>
      </c>
      <c r="C54" s="5" t="s">
        <v>12</v>
      </c>
      <c r="D54" s="5" t="s">
        <v>12</v>
      </c>
      <c r="E54" s="5" t="s">
        <v>12</v>
      </c>
      <c r="G54" s="3">
        <v>43590</v>
      </c>
      <c r="H54" s="4" t="s">
        <v>320</v>
      </c>
      <c r="I54" s="20" t="s">
        <v>403</v>
      </c>
      <c r="J54" s="30" t="s">
        <v>322</v>
      </c>
      <c r="K54" s="8" t="s">
        <v>321</v>
      </c>
      <c r="N54" s="5">
        <v>20</v>
      </c>
    </row>
    <row r="55" spans="1:15" ht="51" x14ac:dyDescent="0.2">
      <c r="A55" s="13">
        <v>43604</v>
      </c>
      <c r="B55" s="10" t="s">
        <v>319</v>
      </c>
      <c r="F55" s="5" t="s">
        <v>12</v>
      </c>
      <c r="G55" s="3">
        <f>A55-14</f>
        <v>43590</v>
      </c>
      <c r="H55" s="4" t="s">
        <v>320</v>
      </c>
      <c r="I55" s="20" t="s">
        <v>404</v>
      </c>
      <c r="J55" s="30" t="s">
        <v>322</v>
      </c>
      <c r="K55" s="8" t="s">
        <v>321</v>
      </c>
      <c r="N55" s="5">
        <v>20</v>
      </c>
    </row>
    <row r="56" spans="1:15" ht="51" x14ac:dyDescent="0.2">
      <c r="A56" s="29">
        <v>43604</v>
      </c>
      <c r="B56" s="16" t="s">
        <v>359</v>
      </c>
      <c r="C56" s="5" t="s">
        <v>12</v>
      </c>
      <c r="D56" s="5" t="s">
        <v>12</v>
      </c>
      <c r="G56" s="3">
        <f t="shared" ref="G56" si="1">A56-14</f>
        <v>43590</v>
      </c>
      <c r="H56" s="4" t="s">
        <v>146</v>
      </c>
      <c r="I56" s="32" t="s">
        <v>412</v>
      </c>
      <c r="J56" s="8" t="s">
        <v>66</v>
      </c>
      <c r="K56" s="8" t="s">
        <v>145</v>
      </c>
      <c r="L56" s="5" t="s">
        <v>18</v>
      </c>
      <c r="M56" s="5" t="s">
        <v>18</v>
      </c>
      <c r="N56" s="5">
        <v>10</v>
      </c>
    </row>
    <row r="57" spans="1:15" ht="51" x14ac:dyDescent="0.2">
      <c r="A57" s="23">
        <v>43604</v>
      </c>
      <c r="B57" s="1" t="s">
        <v>24</v>
      </c>
      <c r="E57" s="5" t="s">
        <v>12</v>
      </c>
      <c r="G57" s="3">
        <v>43596</v>
      </c>
      <c r="H57" s="4" t="s">
        <v>422</v>
      </c>
      <c r="I57" s="20" t="s">
        <v>423</v>
      </c>
      <c r="J57" s="8" t="s">
        <v>220</v>
      </c>
      <c r="L57" s="5" t="s">
        <v>421</v>
      </c>
      <c r="N57" s="5">
        <v>60</v>
      </c>
    </row>
    <row r="58" spans="1:15" ht="34" x14ac:dyDescent="0.2">
      <c r="A58" s="14">
        <v>43604</v>
      </c>
      <c r="B58" s="6" t="s">
        <v>358</v>
      </c>
      <c r="C58" s="22" t="s">
        <v>12</v>
      </c>
      <c r="D58" s="5" t="s">
        <v>12</v>
      </c>
      <c r="E58" s="5" t="s">
        <v>12</v>
      </c>
      <c r="F58" s="5" t="s">
        <v>12</v>
      </c>
      <c r="G58" s="3">
        <v>43598</v>
      </c>
      <c r="H58" s="4" t="s">
        <v>115</v>
      </c>
      <c r="I58" s="20" t="s">
        <v>285</v>
      </c>
      <c r="J58" s="8" t="s">
        <v>121</v>
      </c>
      <c r="L58" s="5" t="s">
        <v>117</v>
      </c>
      <c r="M58" s="5" t="s">
        <v>118</v>
      </c>
      <c r="N58" s="5">
        <v>13</v>
      </c>
    </row>
    <row r="59" spans="1:15" ht="51" x14ac:dyDescent="0.2">
      <c r="A59" s="13">
        <v>43608</v>
      </c>
      <c r="B59" s="10" t="s">
        <v>275</v>
      </c>
      <c r="E59" s="5" t="s">
        <v>12</v>
      </c>
      <c r="G59" s="3">
        <v>43572</v>
      </c>
      <c r="H59" s="4" t="s">
        <v>76</v>
      </c>
      <c r="I59" s="20" t="s">
        <v>395</v>
      </c>
      <c r="J59" s="5" t="s">
        <v>77</v>
      </c>
      <c r="K59" s="5" t="s">
        <v>198</v>
      </c>
      <c r="L59" s="5" t="s">
        <v>200</v>
      </c>
      <c r="M59" s="8" t="s">
        <v>199</v>
      </c>
      <c r="O59" s="4" t="s">
        <v>78</v>
      </c>
    </row>
    <row r="60" spans="1:15" ht="17" x14ac:dyDescent="0.2">
      <c r="A60" s="23">
        <v>43617</v>
      </c>
      <c r="B60" s="1" t="s">
        <v>88</v>
      </c>
      <c r="E60" s="5" t="s">
        <v>12</v>
      </c>
      <c r="G60" s="3">
        <f>A60-21</f>
        <v>43596</v>
      </c>
      <c r="H60" s="4" t="s">
        <v>427</v>
      </c>
      <c r="I60" s="18"/>
    </row>
    <row r="61" spans="1:15" ht="68" x14ac:dyDescent="0.2">
      <c r="A61" s="13">
        <v>43617</v>
      </c>
      <c r="B61" s="10" t="s">
        <v>360</v>
      </c>
      <c r="D61" s="5" t="s">
        <v>12</v>
      </c>
      <c r="F61" s="5" t="s">
        <v>12</v>
      </c>
      <c r="G61" s="3">
        <v>43611</v>
      </c>
      <c r="H61" s="4" t="s">
        <v>124</v>
      </c>
      <c r="I61" s="20" t="s">
        <v>396</v>
      </c>
      <c r="J61" s="8" t="s">
        <v>197</v>
      </c>
      <c r="K61" s="5" t="s">
        <v>15</v>
      </c>
      <c r="L61" s="5" t="s">
        <v>125</v>
      </c>
      <c r="M61" s="8" t="s">
        <v>126</v>
      </c>
      <c r="N61" s="5">
        <v>13</v>
      </c>
      <c r="O61" s="4" t="s">
        <v>298</v>
      </c>
    </row>
    <row r="62" spans="1:15" ht="17" x14ac:dyDescent="0.2">
      <c r="A62" s="23">
        <v>43618</v>
      </c>
      <c r="B62" s="1" t="s">
        <v>88</v>
      </c>
      <c r="E62" s="5" t="s">
        <v>12</v>
      </c>
      <c r="G62" s="3">
        <f>A62-21</f>
        <v>43597</v>
      </c>
      <c r="H62" s="4" t="s">
        <v>427</v>
      </c>
      <c r="I62" s="18"/>
    </row>
    <row r="63" spans="1:15" ht="68" x14ac:dyDescent="0.2">
      <c r="A63" s="13">
        <v>43618</v>
      </c>
      <c r="B63" s="10" t="s">
        <v>361</v>
      </c>
      <c r="C63" s="22" t="s">
        <v>12</v>
      </c>
      <c r="E63" s="5" t="s">
        <v>12</v>
      </c>
      <c r="G63" s="3">
        <v>43611</v>
      </c>
      <c r="H63" s="4" t="s">
        <v>124</v>
      </c>
      <c r="I63" s="20" t="s">
        <v>396</v>
      </c>
      <c r="J63" s="8" t="s">
        <v>197</v>
      </c>
      <c r="K63" s="5" t="s">
        <v>15</v>
      </c>
      <c r="L63" s="5" t="s">
        <v>125</v>
      </c>
      <c r="M63" s="8" t="s">
        <v>126</v>
      </c>
      <c r="N63" s="5">
        <v>13</v>
      </c>
      <c r="O63" s="4" t="s">
        <v>298</v>
      </c>
    </row>
    <row r="64" spans="1:15" ht="34" x14ac:dyDescent="0.2">
      <c r="A64" s="13">
        <v>43617</v>
      </c>
      <c r="B64" s="10" t="s">
        <v>362</v>
      </c>
      <c r="C64" s="22" t="s">
        <v>12</v>
      </c>
      <c r="D64" s="5" t="s">
        <v>12</v>
      </c>
      <c r="E64" s="5" t="s">
        <v>12</v>
      </c>
      <c r="G64" s="3">
        <v>43466</v>
      </c>
      <c r="H64" s="4" t="s">
        <v>32</v>
      </c>
      <c r="I64" s="20" t="s">
        <v>256</v>
      </c>
      <c r="J64" s="5" t="s">
        <v>30</v>
      </c>
      <c r="K64" s="8" t="s">
        <v>257</v>
      </c>
      <c r="L64" s="4" t="s">
        <v>258</v>
      </c>
      <c r="M64" s="5" t="str">
        <f>"+31 6 510 95 837"</f>
        <v>+31 6 510 95 837</v>
      </c>
      <c r="N64" s="5">
        <v>15</v>
      </c>
    </row>
    <row r="65" spans="1:15" ht="34" x14ac:dyDescent="0.2">
      <c r="A65" s="13">
        <v>43618</v>
      </c>
      <c r="B65" s="10" t="s">
        <v>363</v>
      </c>
      <c r="F65" s="5" t="s">
        <v>12</v>
      </c>
      <c r="G65" s="3">
        <v>43466</v>
      </c>
      <c r="H65" s="4" t="s">
        <v>32</v>
      </c>
      <c r="I65" s="20" t="s">
        <v>256</v>
      </c>
      <c r="J65" s="5" t="s">
        <v>30</v>
      </c>
      <c r="K65" s="8" t="s">
        <v>257</v>
      </c>
      <c r="L65" s="4" t="s">
        <v>258</v>
      </c>
      <c r="M65" s="5" t="str">
        <f>"+31 6 510 95 837"</f>
        <v>+31 6 510 95 837</v>
      </c>
      <c r="N65" s="5">
        <v>20</v>
      </c>
    </row>
    <row r="66" spans="1:15" ht="34" x14ac:dyDescent="0.2">
      <c r="A66" s="23">
        <v>43631</v>
      </c>
      <c r="B66" s="1" t="s">
        <v>59</v>
      </c>
      <c r="C66" s="5" t="s">
        <v>12</v>
      </c>
      <c r="G66" s="3">
        <v>43624</v>
      </c>
      <c r="H66" s="4" t="s">
        <v>416</v>
      </c>
      <c r="I66" s="20" t="s">
        <v>417</v>
      </c>
      <c r="J66" s="8" t="s">
        <v>220</v>
      </c>
      <c r="L66" s="5" t="s">
        <v>421</v>
      </c>
      <c r="N66" s="5">
        <v>10</v>
      </c>
    </row>
    <row r="67" spans="1:15" ht="34" x14ac:dyDescent="0.2">
      <c r="A67" s="23">
        <v>43631</v>
      </c>
      <c r="B67" s="1" t="s">
        <v>414</v>
      </c>
      <c r="E67" s="5" t="s">
        <v>12</v>
      </c>
      <c r="G67" s="3">
        <f t="shared" ref="G67" si="2">A67-14</f>
        <v>43617</v>
      </c>
      <c r="H67" s="4" t="s">
        <v>416</v>
      </c>
      <c r="I67" s="33" t="s">
        <v>419</v>
      </c>
      <c r="J67" s="8" t="s">
        <v>220</v>
      </c>
      <c r="L67" s="5" t="s">
        <v>421</v>
      </c>
      <c r="N67" s="5">
        <v>10</v>
      </c>
    </row>
    <row r="68" spans="1:15" ht="34" x14ac:dyDescent="0.2">
      <c r="A68" s="14">
        <v>43631</v>
      </c>
      <c r="B68" s="6" t="s">
        <v>366</v>
      </c>
      <c r="E68" s="5" t="s">
        <v>12</v>
      </c>
      <c r="F68" s="5" t="s">
        <v>12</v>
      </c>
      <c r="G68" s="3">
        <v>43627</v>
      </c>
      <c r="H68" s="4" t="s">
        <v>39</v>
      </c>
      <c r="I68" s="20" t="s">
        <v>304</v>
      </c>
      <c r="J68" s="7" t="s">
        <v>40</v>
      </c>
      <c r="K68" s="5" t="s">
        <v>18</v>
      </c>
      <c r="L68" s="5" t="s">
        <v>201</v>
      </c>
      <c r="M68" s="5" t="s">
        <v>202</v>
      </c>
      <c r="N68" s="5">
        <v>12</v>
      </c>
    </row>
    <row r="69" spans="1:15" ht="34" x14ac:dyDescent="0.2">
      <c r="A69" s="23">
        <v>43632</v>
      </c>
      <c r="B69" s="1" t="s">
        <v>60</v>
      </c>
      <c r="D69" s="5" t="s">
        <v>12</v>
      </c>
      <c r="G69" s="3">
        <v>43624</v>
      </c>
      <c r="H69" s="4" t="s">
        <v>416</v>
      </c>
      <c r="I69" s="20" t="s">
        <v>418</v>
      </c>
      <c r="J69" s="8" t="s">
        <v>220</v>
      </c>
      <c r="L69" s="5" t="s">
        <v>421</v>
      </c>
      <c r="N69" s="5">
        <v>10</v>
      </c>
    </row>
    <row r="70" spans="1:15" ht="34" x14ac:dyDescent="0.2">
      <c r="A70" s="23">
        <v>43632</v>
      </c>
      <c r="B70" s="1" t="s">
        <v>415</v>
      </c>
      <c r="F70" s="5" t="s">
        <v>12</v>
      </c>
      <c r="G70" s="3">
        <f t="shared" ref="G70" si="3">A70-14</f>
        <v>43618</v>
      </c>
      <c r="H70" s="4" t="s">
        <v>416</v>
      </c>
      <c r="I70" s="33" t="s">
        <v>420</v>
      </c>
      <c r="J70" s="8" t="s">
        <v>220</v>
      </c>
      <c r="L70" s="5" t="s">
        <v>421</v>
      </c>
      <c r="N70" s="5">
        <v>10</v>
      </c>
    </row>
    <row r="71" spans="1:15" ht="34" x14ac:dyDescent="0.2">
      <c r="A71" s="14">
        <v>43632</v>
      </c>
      <c r="B71" s="6" t="s">
        <v>367</v>
      </c>
      <c r="C71" s="22" t="s">
        <v>12</v>
      </c>
      <c r="D71" s="5" t="s">
        <v>12</v>
      </c>
      <c r="G71" s="3">
        <v>43627</v>
      </c>
      <c r="H71" s="4" t="s">
        <v>39</v>
      </c>
      <c r="I71" s="20" t="s">
        <v>304</v>
      </c>
      <c r="J71" s="7" t="s">
        <v>40</v>
      </c>
      <c r="K71" s="5" t="s">
        <v>18</v>
      </c>
      <c r="L71" s="5" t="s">
        <v>201</v>
      </c>
      <c r="M71" s="5" t="s">
        <v>202</v>
      </c>
      <c r="N71" s="5">
        <v>12</v>
      </c>
      <c r="O71" s="4" t="s">
        <v>203</v>
      </c>
    </row>
    <row r="72" spans="1:15" ht="68" x14ac:dyDescent="0.2">
      <c r="A72" s="13">
        <v>43632</v>
      </c>
      <c r="B72" s="10" t="s">
        <v>368</v>
      </c>
      <c r="D72" s="5" t="s">
        <v>12</v>
      </c>
      <c r="E72" s="5" t="s">
        <v>12</v>
      </c>
      <c r="F72" s="5" t="s">
        <v>12</v>
      </c>
      <c r="G72" s="3">
        <f>A72-60</f>
        <v>43572</v>
      </c>
      <c r="H72" s="4" t="s">
        <v>61</v>
      </c>
      <c r="I72" s="20" t="s">
        <v>305</v>
      </c>
      <c r="J72" s="11" t="s">
        <v>62</v>
      </c>
      <c r="K72" s="8" t="s">
        <v>204</v>
      </c>
      <c r="N72" s="5">
        <v>10</v>
      </c>
    </row>
    <row r="73" spans="1:15" ht="51" x14ac:dyDescent="0.2">
      <c r="A73" s="13">
        <v>43638</v>
      </c>
      <c r="B73" s="10" t="s">
        <v>215</v>
      </c>
      <c r="C73" s="5" t="s">
        <v>12</v>
      </c>
      <c r="D73" s="5" t="s">
        <v>12</v>
      </c>
      <c r="E73" s="5" t="s">
        <v>12</v>
      </c>
      <c r="F73" s="5" t="s">
        <v>12</v>
      </c>
      <c r="G73" s="3">
        <v>43577</v>
      </c>
      <c r="H73" s="4" t="s">
        <v>216</v>
      </c>
      <c r="I73" s="20" t="s">
        <v>397</v>
      </c>
      <c r="J73" s="8" t="s">
        <v>217</v>
      </c>
      <c r="K73" s="8" t="s">
        <v>217</v>
      </c>
      <c r="L73" s="5" t="s">
        <v>218</v>
      </c>
      <c r="M73" s="11" t="s">
        <v>219</v>
      </c>
      <c r="N73" s="5">
        <v>10</v>
      </c>
    </row>
    <row r="74" spans="1:15" ht="34" x14ac:dyDescent="0.2">
      <c r="A74" s="13">
        <v>43645</v>
      </c>
      <c r="B74" s="10" t="s">
        <v>369</v>
      </c>
      <c r="C74" s="22" t="s">
        <v>12</v>
      </c>
      <c r="E74" s="5" t="s">
        <v>12</v>
      </c>
      <c r="G74" s="3">
        <v>43620</v>
      </c>
      <c r="H74" s="4" t="s">
        <v>25</v>
      </c>
      <c r="I74" s="32" t="s">
        <v>413</v>
      </c>
      <c r="J74" s="8" t="s">
        <v>306</v>
      </c>
      <c r="K74" s="7" t="s">
        <v>26</v>
      </c>
      <c r="L74" s="5" t="s">
        <v>27</v>
      </c>
      <c r="M74" s="8" t="s">
        <v>306</v>
      </c>
      <c r="N74" s="5">
        <v>15</v>
      </c>
    </row>
    <row r="75" spans="1:15" ht="51" x14ac:dyDescent="0.2">
      <c r="A75" s="13">
        <v>43645</v>
      </c>
      <c r="B75" s="10" t="s">
        <v>370</v>
      </c>
      <c r="C75" s="22" t="s">
        <v>12</v>
      </c>
      <c r="D75" s="5" t="s">
        <v>12</v>
      </c>
      <c r="E75" s="5" t="s">
        <v>12</v>
      </c>
      <c r="F75" s="5" t="s">
        <v>12</v>
      </c>
      <c r="G75" s="3">
        <v>43643</v>
      </c>
      <c r="H75" s="4" t="s">
        <v>249</v>
      </c>
      <c r="I75" s="20" t="s">
        <v>244</v>
      </c>
      <c r="J75" s="8" t="s">
        <v>250</v>
      </c>
      <c r="K75" s="7"/>
      <c r="L75" s="5" t="s">
        <v>252</v>
      </c>
      <c r="M75" s="7" t="s">
        <v>251</v>
      </c>
      <c r="N75" s="5">
        <v>20</v>
      </c>
    </row>
    <row r="76" spans="1:15" ht="34" x14ac:dyDescent="0.2">
      <c r="A76" s="13">
        <v>43646</v>
      </c>
      <c r="B76" s="10" t="s">
        <v>371</v>
      </c>
      <c r="D76" s="5" t="s">
        <v>12</v>
      </c>
      <c r="F76" s="5" t="s">
        <v>12</v>
      </c>
      <c r="G76" s="3">
        <v>43620</v>
      </c>
      <c r="H76" s="4" t="s">
        <v>25</v>
      </c>
      <c r="I76" s="32" t="s">
        <v>413</v>
      </c>
      <c r="J76" s="8" t="s">
        <v>306</v>
      </c>
      <c r="K76" s="7" t="s">
        <v>26</v>
      </c>
      <c r="L76" s="5" t="s">
        <v>27</v>
      </c>
      <c r="M76" s="8" t="s">
        <v>306</v>
      </c>
      <c r="N76" s="5">
        <v>15</v>
      </c>
    </row>
    <row r="77" spans="1:15" ht="51" x14ac:dyDescent="0.2">
      <c r="A77" s="29">
        <v>43715</v>
      </c>
      <c r="B77" s="16" t="s">
        <v>143</v>
      </c>
      <c r="C77" s="5" t="s">
        <v>12</v>
      </c>
      <c r="D77" s="5" t="s">
        <v>12</v>
      </c>
      <c r="E77" s="5" t="s">
        <v>12</v>
      </c>
      <c r="F77" s="5" t="s">
        <v>12</v>
      </c>
      <c r="G77" s="3">
        <v>43709</v>
      </c>
      <c r="H77" s="4" t="s">
        <v>51</v>
      </c>
      <c r="I77" s="20" t="s">
        <v>398</v>
      </c>
      <c r="J77" s="7" t="s">
        <v>52</v>
      </c>
      <c r="K77" s="5" t="s">
        <v>53</v>
      </c>
      <c r="L77" s="5" t="s">
        <v>54</v>
      </c>
      <c r="M77" s="7" t="s">
        <v>55</v>
      </c>
      <c r="N77" s="5">
        <v>12</v>
      </c>
    </row>
    <row r="78" spans="1:15" ht="102" x14ac:dyDescent="0.2">
      <c r="A78" s="29">
        <v>43716</v>
      </c>
      <c r="B78" s="16" t="s">
        <v>144</v>
      </c>
      <c r="C78" s="5" t="s">
        <v>12</v>
      </c>
      <c r="D78" s="5" t="s">
        <v>12</v>
      </c>
      <c r="G78" s="3">
        <v>43709</v>
      </c>
      <c r="H78" s="4" t="s">
        <v>51</v>
      </c>
      <c r="I78" s="20" t="s">
        <v>398</v>
      </c>
      <c r="J78" s="7" t="s">
        <v>52</v>
      </c>
      <c r="K78" s="5" t="s">
        <v>53</v>
      </c>
      <c r="L78" s="5" t="s">
        <v>54</v>
      </c>
      <c r="M78" s="7" t="s">
        <v>55</v>
      </c>
      <c r="N78" s="5">
        <v>50</v>
      </c>
      <c r="O78" s="4" t="s">
        <v>307</v>
      </c>
    </row>
    <row r="79" spans="1:15" ht="34" x14ac:dyDescent="0.2">
      <c r="A79" s="14">
        <v>43723</v>
      </c>
      <c r="B79" s="6" t="s">
        <v>372</v>
      </c>
      <c r="C79" s="22" t="s">
        <v>12</v>
      </c>
      <c r="D79" s="5" t="s">
        <v>12</v>
      </c>
      <c r="E79" s="5" t="s">
        <v>12</v>
      </c>
      <c r="G79" s="3">
        <v>43717</v>
      </c>
      <c r="H79" s="4" t="s">
        <v>115</v>
      </c>
      <c r="I79" s="20" t="s">
        <v>286</v>
      </c>
      <c r="J79" s="8" t="s">
        <v>210</v>
      </c>
      <c r="L79" s="5" t="s">
        <v>117</v>
      </c>
      <c r="M79" s="5" t="s">
        <v>118</v>
      </c>
      <c r="N79" s="5">
        <v>13</v>
      </c>
      <c r="O79" s="4" t="s">
        <v>288</v>
      </c>
    </row>
    <row r="80" spans="1:15" ht="34" x14ac:dyDescent="0.2">
      <c r="A80" s="23">
        <v>43729</v>
      </c>
      <c r="B80" s="1" t="s">
        <v>100</v>
      </c>
      <c r="E80" s="5" t="s">
        <v>12</v>
      </c>
      <c r="G80" s="3">
        <v>43722</v>
      </c>
      <c r="H80" s="4" t="s">
        <v>434</v>
      </c>
      <c r="I80" s="20" t="s">
        <v>435</v>
      </c>
      <c r="J80" s="8" t="s">
        <v>220</v>
      </c>
      <c r="L80" s="5" t="s">
        <v>421</v>
      </c>
      <c r="N80" s="5">
        <v>60</v>
      </c>
    </row>
    <row r="81" spans="1:15" ht="34" x14ac:dyDescent="0.2">
      <c r="A81" s="23">
        <v>43730</v>
      </c>
      <c r="B81" s="1" t="s">
        <v>461</v>
      </c>
      <c r="C81" s="5" t="s">
        <v>12</v>
      </c>
      <c r="D81" s="5" t="s">
        <v>12</v>
      </c>
      <c r="E81" s="5" t="s">
        <v>12</v>
      </c>
      <c r="G81" s="3">
        <v>43724</v>
      </c>
      <c r="H81" s="4" t="s">
        <v>457</v>
      </c>
      <c r="I81" s="20" t="s">
        <v>458</v>
      </c>
      <c r="J81" s="8" t="s">
        <v>459</v>
      </c>
      <c r="L81" s="5" t="s">
        <v>460</v>
      </c>
      <c r="N81" s="5">
        <v>15</v>
      </c>
    </row>
    <row r="82" spans="1:15" ht="51" x14ac:dyDescent="0.2">
      <c r="A82" s="13">
        <v>43736</v>
      </c>
      <c r="B82" s="10" t="s">
        <v>277</v>
      </c>
      <c r="F82" s="5" t="s">
        <v>12</v>
      </c>
      <c r="G82" s="3">
        <v>43727</v>
      </c>
      <c r="H82" s="4" t="s">
        <v>438</v>
      </c>
      <c r="I82" s="20" t="s">
        <v>439</v>
      </c>
      <c r="J82" s="8" t="s">
        <v>225</v>
      </c>
      <c r="L82" s="5" t="s">
        <v>226</v>
      </c>
      <c r="M82" s="5" t="s">
        <v>227</v>
      </c>
      <c r="N82" s="5">
        <v>15</v>
      </c>
    </row>
    <row r="83" spans="1:15" ht="34" x14ac:dyDescent="0.2">
      <c r="A83" s="13">
        <v>43736</v>
      </c>
      <c r="B83" s="10" t="s">
        <v>276</v>
      </c>
      <c r="F83" s="5" t="s">
        <v>12</v>
      </c>
      <c r="G83" s="3">
        <v>43731</v>
      </c>
      <c r="H83" s="4" t="s">
        <v>440</v>
      </c>
      <c r="I83" s="20" t="s">
        <v>441</v>
      </c>
      <c r="J83" s="8" t="s">
        <v>225</v>
      </c>
    </row>
    <row r="84" spans="1:15" ht="34" x14ac:dyDescent="0.2">
      <c r="A84" s="14">
        <v>43736</v>
      </c>
      <c r="B84" s="6" t="s">
        <v>430</v>
      </c>
      <c r="D84" s="5" t="s">
        <v>12</v>
      </c>
      <c r="G84" s="3">
        <v>43723</v>
      </c>
      <c r="H84" s="4" t="s">
        <v>170</v>
      </c>
      <c r="I84" s="20" t="s">
        <v>429</v>
      </c>
      <c r="J84" s="8" t="s">
        <v>72</v>
      </c>
      <c r="K84" s="8"/>
      <c r="L84" s="5" t="s">
        <v>171</v>
      </c>
      <c r="M84" s="5" t="s">
        <v>172</v>
      </c>
      <c r="N84" s="5">
        <v>12</v>
      </c>
    </row>
    <row r="85" spans="1:15" ht="34" x14ac:dyDescent="0.2">
      <c r="A85" s="14">
        <v>43737</v>
      </c>
      <c r="B85" s="6" t="s">
        <v>431</v>
      </c>
      <c r="C85" s="5" t="s">
        <v>12</v>
      </c>
      <c r="E85" s="5" t="s">
        <v>12</v>
      </c>
      <c r="G85" s="3">
        <v>43723</v>
      </c>
      <c r="H85" s="4" t="s">
        <v>170</v>
      </c>
      <c r="I85" s="20" t="s">
        <v>429</v>
      </c>
      <c r="J85" s="8" t="s">
        <v>72</v>
      </c>
      <c r="K85" s="8"/>
      <c r="L85" s="5" t="s">
        <v>171</v>
      </c>
      <c r="M85" s="5" t="s">
        <v>172</v>
      </c>
      <c r="N85" s="5">
        <v>12</v>
      </c>
    </row>
    <row r="86" spans="1:15" ht="51" x14ac:dyDescent="0.2">
      <c r="A86" s="13">
        <v>43748</v>
      </c>
      <c r="B86" s="10" t="s">
        <v>278</v>
      </c>
      <c r="F86" s="5" t="s">
        <v>12</v>
      </c>
      <c r="G86" s="3">
        <f>A86-40</f>
        <v>43708</v>
      </c>
      <c r="H86" s="4" t="s">
        <v>76</v>
      </c>
      <c r="I86" s="20" t="s">
        <v>428</v>
      </c>
      <c r="J86" s="5" t="s">
        <v>77</v>
      </c>
      <c r="K86" s="5" t="s">
        <v>198</v>
      </c>
      <c r="L86" s="5" t="s">
        <v>200</v>
      </c>
      <c r="M86" s="8" t="s">
        <v>199</v>
      </c>
      <c r="O86" s="4" t="s">
        <v>224</v>
      </c>
    </row>
    <row r="87" spans="1:15" ht="34" x14ac:dyDescent="0.2">
      <c r="A87" s="13">
        <v>43750</v>
      </c>
      <c r="B87" s="10" t="s">
        <v>444</v>
      </c>
      <c r="E87" s="5" t="s">
        <v>12</v>
      </c>
      <c r="F87" s="5" t="s">
        <v>12</v>
      </c>
      <c r="G87" s="3">
        <v>43745</v>
      </c>
      <c r="H87" s="4" t="s">
        <v>446</v>
      </c>
      <c r="I87" s="20" t="s">
        <v>447</v>
      </c>
      <c r="J87" s="8" t="s">
        <v>448</v>
      </c>
      <c r="L87" s="5" t="s">
        <v>449</v>
      </c>
      <c r="M87" s="8" t="s">
        <v>450</v>
      </c>
      <c r="N87" s="5">
        <v>15</v>
      </c>
      <c r="O87" s="4" t="s">
        <v>451</v>
      </c>
    </row>
    <row r="88" spans="1:15" ht="34" x14ac:dyDescent="0.2">
      <c r="A88" s="13">
        <v>43751</v>
      </c>
      <c r="B88" s="10" t="s">
        <v>445</v>
      </c>
      <c r="D88" s="5" t="s">
        <v>12</v>
      </c>
      <c r="E88" s="5" t="s">
        <v>12</v>
      </c>
      <c r="G88" s="3">
        <v>43745</v>
      </c>
      <c r="H88" s="4" t="s">
        <v>446</v>
      </c>
      <c r="I88" s="20" t="s">
        <v>447</v>
      </c>
      <c r="J88" s="8" t="s">
        <v>448</v>
      </c>
      <c r="L88" s="5" t="s">
        <v>449</v>
      </c>
      <c r="M88" s="8" t="s">
        <v>450</v>
      </c>
      <c r="N88" s="5">
        <v>15</v>
      </c>
      <c r="O88" s="4" t="s">
        <v>452</v>
      </c>
    </row>
    <row r="89" spans="1:15" ht="34" customHeight="1" x14ac:dyDescent="0.2">
      <c r="A89" s="23">
        <v>43757</v>
      </c>
      <c r="B89" s="1" t="s">
        <v>453</v>
      </c>
      <c r="C89" s="4" t="s">
        <v>12</v>
      </c>
      <c r="D89" s="5" t="s">
        <v>12</v>
      </c>
      <c r="E89" s="5" t="s">
        <v>12</v>
      </c>
      <c r="F89" s="21"/>
      <c r="G89" s="3">
        <v>43754</v>
      </c>
      <c r="H89" s="4" t="s">
        <v>47</v>
      </c>
      <c r="I89" s="20" t="s">
        <v>455</v>
      </c>
      <c r="J89" s="5" t="s">
        <v>48</v>
      </c>
      <c r="L89" s="5" t="s">
        <v>49</v>
      </c>
      <c r="M89" s="5" t="s">
        <v>50</v>
      </c>
      <c r="N89" s="5">
        <v>12</v>
      </c>
    </row>
    <row r="90" spans="1:15" ht="34" x14ac:dyDescent="0.2">
      <c r="A90" s="14">
        <v>43757</v>
      </c>
      <c r="B90" s="6" t="s">
        <v>405</v>
      </c>
      <c r="C90" s="5" t="s">
        <v>12</v>
      </c>
      <c r="D90" s="5" t="s">
        <v>12</v>
      </c>
      <c r="E90" s="5" t="s">
        <v>12</v>
      </c>
      <c r="G90" s="3">
        <v>43750</v>
      </c>
      <c r="H90" s="4" t="s">
        <v>406</v>
      </c>
      <c r="I90" s="20" t="s">
        <v>407</v>
      </c>
      <c r="J90" s="8" t="s">
        <v>127</v>
      </c>
      <c r="K90" s="5" t="s">
        <v>15</v>
      </c>
      <c r="L90" s="5" t="s">
        <v>128</v>
      </c>
      <c r="M90" s="8" t="s">
        <v>127</v>
      </c>
      <c r="N90" s="5">
        <v>10</v>
      </c>
      <c r="O90" s="4" t="s">
        <v>129</v>
      </c>
    </row>
    <row r="91" spans="1:15" ht="34" customHeight="1" x14ac:dyDescent="0.2">
      <c r="A91" s="23">
        <v>43758</v>
      </c>
      <c r="B91" s="1" t="s">
        <v>454</v>
      </c>
      <c r="D91" s="5" t="s">
        <v>12</v>
      </c>
      <c r="G91" s="3">
        <v>43754</v>
      </c>
      <c r="H91" s="4" t="s">
        <v>47</v>
      </c>
      <c r="I91" s="20" t="s">
        <v>455</v>
      </c>
      <c r="J91" s="5" t="s">
        <v>48</v>
      </c>
      <c r="L91" s="5" t="s">
        <v>49</v>
      </c>
      <c r="M91" s="5" t="s">
        <v>50</v>
      </c>
      <c r="N91" s="5">
        <v>12</v>
      </c>
    </row>
    <row r="92" spans="1:15" ht="34" x14ac:dyDescent="0.2">
      <c r="A92" s="15">
        <v>43764</v>
      </c>
      <c r="B92" s="2" t="s">
        <v>373</v>
      </c>
      <c r="C92" s="5" t="s">
        <v>12</v>
      </c>
      <c r="D92" s="5" t="s">
        <v>12</v>
      </c>
      <c r="E92" s="5" t="s">
        <v>12</v>
      </c>
      <c r="F92" s="5" t="s">
        <v>12</v>
      </c>
      <c r="G92" s="3">
        <f>A92-30</f>
        <v>43734</v>
      </c>
      <c r="H92" s="4" t="s">
        <v>91</v>
      </c>
      <c r="I92" s="20" t="s">
        <v>308</v>
      </c>
      <c r="J92" s="5" t="s">
        <v>30</v>
      </c>
      <c r="K92" s="5" t="s">
        <v>309</v>
      </c>
      <c r="L92" s="5" t="s">
        <v>310</v>
      </c>
      <c r="M92" s="8" t="s">
        <v>311</v>
      </c>
      <c r="N92" s="5">
        <v>15</v>
      </c>
    </row>
    <row r="93" spans="1:15" ht="34" x14ac:dyDescent="0.2">
      <c r="A93" s="15">
        <v>43765</v>
      </c>
      <c r="B93" s="2" t="s">
        <v>374</v>
      </c>
      <c r="C93" s="5" t="s">
        <v>12</v>
      </c>
      <c r="D93" s="5" t="s">
        <v>12</v>
      </c>
      <c r="E93" s="5" t="s">
        <v>12</v>
      </c>
      <c r="F93" s="5" t="s">
        <v>12</v>
      </c>
      <c r="G93" s="3">
        <f>A93-30</f>
        <v>43735</v>
      </c>
      <c r="H93" s="4" t="s">
        <v>91</v>
      </c>
      <c r="I93" s="20" t="s">
        <v>308</v>
      </c>
      <c r="J93" s="5" t="s">
        <v>30</v>
      </c>
      <c r="K93" s="5" t="s">
        <v>309</v>
      </c>
      <c r="L93" s="5" t="s">
        <v>310</v>
      </c>
      <c r="M93" s="8" t="s">
        <v>311</v>
      </c>
      <c r="N93" s="5">
        <v>15</v>
      </c>
    </row>
    <row r="94" spans="1:15" ht="17" x14ac:dyDescent="0.2">
      <c r="A94" s="23">
        <v>43771</v>
      </c>
      <c r="B94" s="1" t="s">
        <v>79</v>
      </c>
      <c r="E94" s="5" t="s">
        <v>12</v>
      </c>
      <c r="G94" s="24" t="s">
        <v>259</v>
      </c>
      <c r="H94" s="4" t="s">
        <v>221</v>
      </c>
      <c r="I94" s="24" t="s">
        <v>259</v>
      </c>
    </row>
    <row r="95" spans="1:15" ht="17" x14ac:dyDescent="0.2">
      <c r="A95" s="23">
        <v>43772</v>
      </c>
      <c r="B95" s="1" t="s">
        <v>79</v>
      </c>
      <c r="E95" s="5" t="s">
        <v>12</v>
      </c>
      <c r="G95" s="24" t="s">
        <v>259</v>
      </c>
      <c r="H95" s="4" t="s">
        <v>221</v>
      </c>
      <c r="I95" s="24" t="s">
        <v>259</v>
      </c>
    </row>
    <row r="96" spans="1:15" ht="34" x14ac:dyDescent="0.2">
      <c r="A96" s="13">
        <v>43778</v>
      </c>
      <c r="B96" s="10" t="s">
        <v>228</v>
      </c>
      <c r="F96" s="5" t="s">
        <v>12</v>
      </c>
      <c r="G96" s="3">
        <v>43773</v>
      </c>
      <c r="H96" s="4" t="s">
        <v>229</v>
      </c>
      <c r="I96" s="20" t="s">
        <v>443</v>
      </c>
      <c r="J96" s="8" t="s">
        <v>230</v>
      </c>
      <c r="K96" s="5" t="s">
        <v>231</v>
      </c>
      <c r="L96" s="4" t="s">
        <v>232</v>
      </c>
      <c r="M96" s="4" t="s">
        <v>233</v>
      </c>
      <c r="N96" s="5">
        <v>15</v>
      </c>
    </row>
    <row r="97" spans="1:15" ht="34" x14ac:dyDescent="0.2">
      <c r="A97" s="13">
        <v>43778</v>
      </c>
      <c r="B97" s="10" t="s">
        <v>312</v>
      </c>
      <c r="F97" s="5" t="s">
        <v>12</v>
      </c>
      <c r="G97" s="3">
        <v>43773</v>
      </c>
      <c r="H97" s="4" t="s">
        <v>313</v>
      </c>
      <c r="I97" s="20" t="s">
        <v>442</v>
      </c>
      <c r="J97" s="8" t="s">
        <v>314</v>
      </c>
      <c r="K97" s="5" t="s">
        <v>231</v>
      </c>
      <c r="L97" s="4" t="s">
        <v>315</v>
      </c>
      <c r="M97" s="4" t="s">
        <v>316</v>
      </c>
      <c r="N97" s="5">
        <v>15</v>
      </c>
    </row>
    <row r="98" spans="1:15" ht="51" x14ac:dyDescent="0.2">
      <c r="A98" s="14">
        <v>43778</v>
      </c>
      <c r="B98" s="6" t="s">
        <v>208</v>
      </c>
      <c r="C98" s="22" t="s">
        <v>12</v>
      </c>
      <c r="D98" s="5" t="s">
        <v>12</v>
      </c>
      <c r="E98" s="5" t="s">
        <v>12</v>
      </c>
      <c r="G98" s="3">
        <v>43771</v>
      </c>
      <c r="H98" s="4" t="s">
        <v>147</v>
      </c>
      <c r="I98" s="20" t="s">
        <v>456</v>
      </c>
      <c r="J98" s="8" t="s">
        <v>64</v>
      </c>
      <c r="M98" s="5" t="s">
        <v>65</v>
      </c>
      <c r="N98" s="5">
        <v>12</v>
      </c>
      <c r="O98" s="4" t="s">
        <v>318</v>
      </c>
    </row>
    <row r="99" spans="1:15" ht="34" x14ac:dyDescent="0.2">
      <c r="A99" s="23">
        <v>43785</v>
      </c>
      <c r="B99" s="1" t="s">
        <v>43</v>
      </c>
      <c r="E99" s="5" t="s">
        <v>12</v>
      </c>
      <c r="G99" s="3">
        <v>43778</v>
      </c>
      <c r="H99" s="4" t="s">
        <v>234</v>
      </c>
      <c r="I99" s="20" t="s">
        <v>433</v>
      </c>
      <c r="J99" s="8" t="s">
        <v>220</v>
      </c>
      <c r="L99" s="5" t="s">
        <v>421</v>
      </c>
      <c r="M99" s="8"/>
      <c r="N99" s="5">
        <v>10</v>
      </c>
    </row>
    <row r="100" spans="1:15" ht="34" x14ac:dyDescent="0.2">
      <c r="A100" s="23">
        <v>43785</v>
      </c>
      <c r="B100" s="1" t="s">
        <v>101</v>
      </c>
      <c r="F100" s="5" t="s">
        <v>12</v>
      </c>
      <c r="G100" s="3">
        <v>43778</v>
      </c>
      <c r="H100" s="4" t="s">
        <v>436</v>
      </c>
      <c r="I100" s="20" t="s">
        <v>437</v>
      </c>
      <c r="J100" s="8" t="s">
        <v>220</v>
      </c>
      <c r="L100" s="5" t="s">
        <v>421</v>
      </c>
      <c r="N100" s="5">
        <v>60</v>
      </c>
    </row>
    <row r="101" spans="1:15" ht="34" x14ac:dyDescent="0.2">
      <c r="A101" s="23">
        <v>43786</v>
      </c>
      <c r="B101" s="1" t="s">
        <v>173</v>
      </c>
      <c r="D101" s="5" t="s">
        <v>12</v>
      </c>
      <c r="G101" s="3">
        <f t="shared" ref="G101" si="4">A101-14</f>
        <v>43772</v>
      </c>
      <c r="H101" s="4" t="s">
        <v>234</v>
      </c>
      <c r="I101" s="18"/>
      <c r="J101" s="8" t="s">
        <v>220</v>
      </c>
      <c r="N101" s="5">
        <v>10</v>
      </c>
    </row>
    <row r="102" spans="1:15" ht="17" x14ac:dyDescent="0.2">
      <c r="A102" s="23">
        <v>43792</v>
      </c>
      <c r="B102" s="1" t="s">
        <v>222</v>
      </c>
      <c r="E102" s="5" t="s">
        <v>12</v>
      </c>
      <c r="G102" s="24" t="s">
        <v>259</v>
      </c>
      <c r="H102" s="4" t="s">
        <v>205</v>
      </c>
      <c r="I102" s="18"/>
      <c r="M102" s="8"/>
    </row>
    <row r="103" spans="1:15" ht="17" x14ac:dyDescent="0.2">
      <c r="A103" s="13">
        <v>43792</v>
      </c>
      <c r="B103" s="10" t="s">
        <v>375</v>
      </c>
      <c r="E103" s="5" t="s">
        <v>12</v>
      </c>
      <c r="F103" s="5" t="s">
        <v>12</v>
      </c>
      <c r="G103" s="3">
        <f>A103-14</f>
        <v>43778</v>
      </c>
      <c r="H103" s="4" t="s">
        <v>93</v>
      </c>
      <c r="I103" s="18"/>
      <c r="J103" s="8"/>
    </row>
    <row r="104" spans="1:15" ht="17" x14ac:dyDescent="0.2">
      <c r="A104" s="13">
        <v>43793</v>
      </c>
      <c r="B104" s="10" t="s">
        <v>376</v>
      </c>
      <c r="D104" s="5" t="s">
        <v>12</v>
      </c>
      <c r="G104" s="3">
        <f>A104-14</f>
        <v>43779</v>
      </c>
      <c r="H104" s="4" t="s">
        <v>93</v>
      </c>
      <c r="I104" s="18"/>
      <c r="J104" s="8"/>
    </row>
    <row r="105" spans="1:15" ht="17" x14ac:dyDescent="0.2">
      <c r="A105" s="23">
        <v>43799</v>
      </c>
      <c r="B105" s="1" t="s">
        <v>329</v>
      </c>
      <c r="F105" s="5" t="s">
        <v>12</v>
      </c>
      <c r="G105" s="24" t="s">
        <v>259</v>
      </c>
      <c r="H105" s="4" t="s">
        <v>205</v>
      </c>
      <c r="I105" s="24" t="s">
        <v>259</v>
      </c>
    </row>
    <row r="106" spans="1:15" ht="17" x14ac:dyDescent="0.2">
      <c r="A106" s="23">
        <v>43800</v>
      </c>
      <c r="B106" s="1" t="s">
        <v>329</v>
      </c>
      <c r="F106" s="5" t="s">
        <v>12</v>
      </c>
      <c r="G106" s="24" t="s">
        <v>259</v>
      </c>
      <c r="H106" s="4" t="s">
        <v>205</v>
      </c>
      <c r="I106" s="24" t="s">
        <v>259</v>
      </c>
    </row>
    <row r="107" spans="1:15" ht="34" x14ac:dyDescent="0.2">
      <c r="A107" s="13">
        <v>43806</v>
      </c>
      <c r="B107" s="10" t="s">
        <v>377</v>
      </c>
      <c r="C107" s="22" t="s">
        <v>12</v>
      </c>
      <c r="D107" s="5" t="s">
        <v>12</v>
      </c>
      <c r="F107" s="5" t="s">
        <v>12</v>
      </c>
      <c r="G107" s="3">
        <v>43801</v>
      </c>
      <c r="H107" s="4" t="s">
        <v>115</v>
      </c>
      <c r="I107" s="20" t="s">
        <v>287</v>
      </c>
      <c r="J107" s="8" t="s">
        <v>116</v>
      </c>
      <c r="L107" s="5" t="s">
        <v>117</v>
      </c>
      <c r="M107" s="5" t="s">
        <v>118</v>
      </c>
    </row>
    <row r="108" spans="1:15" ht="34" x14ac:dyDescent="0.2">
      <c r="A108" s="13">
        <v>43807</v>
      </c>
      <c r="B108" s="10" t="s">
        <v>378</v>
      </c>
      <c r="E108" s="5" t="s">
        <v>12</v>
      </c>
      <c r="G108" s="3">
        <v>43801</v>
      </c>
      <c r="H108" s="4" t="s">
        <v>115</v>
      </c>
      <c r="I108" s="20" t="s">
        <v>287</v>
      </c>
      <c r="J108" s="8" t="s">
        <v>116</v>
      </c>
      <c r="L108" s="5" t="s">
        <v>117</v>
      </c>
      <c r="M108" s="5" t="s">
        <v>118</v>
      </c>
    </row>
    <row r="109" spans="1:15" ht="34" x14ac:dyDescent="0.2">
      <c r="A109" s="13">
        <v>43813</v>
      </c>
      <c r="B109" s="10" t="s">
        <v>330</v>
      </c>
      <c r="D109" s="5" t="s">
        <v>12</v>
      </c>
      <c r="F109" s="5" t="s">
        <v>12</v>
      </c>
      <c r="G109" s="3">
        <v>43800</v>
      </c>
      <c r="H109" s="4" t="s">
        <v>73</v>
      </c>
      <c r="I109" s="20" t="s">
        <v>432</v>
      </c>
      <c r="J109" s="8" t="s">
        <v>72</v>
      </c>
      <c r="L109" s="5" t="s">
        <v>171</v>
      </c>
      <c r="M109" s="5" t="s">
        <v>172</v>
      </c>
      <c r="N109" s="5">
        <v>12</v>
      </c>
      <c r="O109" s="4" t="s">
        <v>214</v>
      </c>
    </row>
    <row r="110" spans="1:15" ht="34" x14ac:dyDescent="0.2">
      <c r="A110" s="13">
        <v>43814</v>
      </c>
      <c r="B110" s="10" t="s">
        <v>331</v>
      </c>
      <c r="E110" s="5" t="s">
        <v>12</v>
      </c>
      <c r="F110" s="5" t="s">
        <v>12</v>
      </c>
      <c r="G110" s="3">
        <v>43800</v>
      </c>
      <c r="H110" s="4" t="s">
        <v>73</v>
      </c>
      <c r="I110" s="20" t="s">
        <v>432</v>
      </c>
      <c r="J110" s="8" t="s">
        <v>72</v>
      </c>
      <c r="L110" s="5" t="s">
        <v>171</v>
      </c>
      <c r="M110" s="5" t="s">
        <v>172</v>
      </c>
      <c r="N110" s="5">
        <v>12</v>
      </c>
      <c r="O110" s="4" t="s">
        <v>214</v>
      </c>
    </row>
    <row r="111" spans="1:15" x14ac:dyDescent="0.2">
      <c r="A111" s="34" t="s">
        <v>296</v>
      </c>
      <c r="B111" s="35"/>
      <c r="C111" s="26"/>
      <c r="D111" s="26"/>
      <c r="E111" s="26"/>
      <c r="F111" s="26"/>
      <c r="G111" s="24" t="s">
        <v>297</v>
      </c>
      <c r="H111" s="25"/>
      <c r="I111" s="27"/>
      <c r="J111" s="28"/>
      <c r="K111" s="26"/>
      <c r="L111" s="26"/>
      <c r="M111" s="26"/>
      <c r="N111" s="26"/>
      <c r="O111" s="25"/>
    </row>
    <row r="112" spans="1:15" ht="68" x14ac:dyDescent="0.2">
      <c r="A112" s="19">
        <v>43218</v>
      </c>
      <c r="B112" s="6" t="s">
        <v>196</v>
      </c>
      <c r="D112" s="5" t="s">
        <v>12</v>
      </c>
      <c r="E112" s="5" t="s">
        <v>12</v>
      </c>
      <c r="G112" s="3">
        <f t="shared" ref="G112:G113" si="5">A112-14</f>
        <v>43204</v>
      </c>
      <c r="H112" s="4" t="s">
        <v>106</v>
      </c>
      <c r="I112" s="18"/>
      <c r="J112" s="8" t="s">
        <v>107</v>
      </c>
      <c r="L112" s="5" t="s">
        <v>109</v>
      </c>
      <c r="M112" s="5" t="s">
        <v>108</v>
      </c>
      <c r="N112" s="5">
        <v>9</v>
      </c>
    </row>
    <row r="113" spans="1:15" ht="68" x14ac:dyDescent="0.2">
      <c r="A113" s="19">
        <v>43219</v>
      </c>
      <c r="B113" s="6" t="s">
        <v>195</v>
      </c>
      <c r="C113" s="5" t="s">
        <v>12</v>
      </c>
      <c r="G113" s="3">
        <f t="shared" si="5"/>
        <v>43205</v>
      </c>
      <c r="H113" s="4" t="s">
        <v>106</v>
      </c>
      <c r="I113" s="18"/>
      <c r="J113" s="8" t="s">
        <v>107</v>
      </c>
      <c r="L113" s="5" t="s">
        <v>109</v>
      </c>
      <c r="M113" s="5" t="s">
        <v>108</v>
      </c>
      <c r="N113" s="5">
        <v>9</v>
      </c>
    </row>
    <row r="114" spans="1:15" ht="51" x14ac:dyDescent="0.2">
      <c r="A114" s="19">
        <v>43225</v>
      </c>
      <c r="B114" s="6" t="s">
        <v>176</v>
      </c>
      <c r="C114" s="5" t="s">
        <v>12</v>
      </c>
      <c r="D114" s="5" t="s">
        <v>12</v>
      </c>
      <c r="E114" s="5" t="s">
        <v>12</v>
      </c>
      <c r="F114" s="5" t="s">
        <v>12</v>
      </c>
      <c r="G114" s="3">
        <f>A114-14</f>
        <v>43211</v>
      </c>
      <c r="H114" s="4" t="s">
        <v>141</v>
      </c>
      <c r="I114" s="18"/>
      <c r="J114" s="8" t="s">
        <v>67</v>
      </c>
      <c r="L114" s="5" t="s">
        <v>68</v>
      </c>
      <c r="M114" s="4" t="s">
        <v>140</v>
      </c>
      <c r="N114" s="5">
        <v>10</v>
      </c>
      <c r="O114" s="4" t="s">
        <v>139</v>
      </c>
    </row>
    <row r="115" spans="1:15" ht="51" x14ac:dyDescent="0.2">
      <c r="A115" s="19">
        <v>43226</v>
      </c>
      <c r="B115" s="6" t="s">
        <v>213</v>
      </c>
      <c r="C115" s="5" t="s">
        <v>12</v>
      </c>
      <c r="D115" s="5" t="s">
        <v>12</v>
      </c>
      <c r="E115" s="5" t="s">
        <v>12</v>
      </c>
      <c r="G115" s="3">
        <f>A115-14</f>
        <v>43212</v>
      </c>
      <c r="H115" s="4" t="s">
        <v>141</v>
      </c>
      <c r="I115" s="18"/>
      <c r="J115" s="8" t="s">
        <v>67</v>
      </c>
      <c r="L115" s="5" t="s">
        <v>68</v>
      </c>
      <c r="M115" s="4" t="s">
        <v>140</v>
      </c>
      <c r="N115" s="5">
        <v>10</v>
      </c>
      <c r="O115" s="4" t="s">
        <v>142</v>
      </c>
    </row>
    <row r="116" spans="1:15" ht="34" x14ac:dyDescent="0.2">
      <c r="A116" s="19">
        <v>43624</v>
      </c>
      <c r="B116" s="10" t="s">
        <v>364</v>
      </c>
      <c r="C116" s="22" t="s">
        <v>12</v>
      </c>
      <c r="D116" s="5" t="s">
        <v>12</v>
      </c>
      <c r="F116" s="5" t="s">
        <v>12</v>
      </c>
      <c r="G116" s="3">
        <f>A116-14</f>
        <v>43610</v>
      </c>
      <c r="H116" s="4" t="s">
        <v>122</v>
      </c>
      <c r="I116" s="18"/>
      <c r="J116" s="8" t="s">
        <v>123</v>
      </c>
      <c r="N116" s="5">
        <v>15</v>
      </c>
    </row>
    <row r="117" spans="1:15" ht="34" x14ac:dyDescent="0.2">
      <c r="A117" s="19">
        <v>43625</v>
      </c>
      <c r="B117" s="10" t="s">
        <v>365</v>
      </c>
      <c r="E117" s="5" t="s">
        <v>12</v>
      </c>
      <c r="G117" s="3">
        <f>A117-14</f>
        <v>43611</v>
      </c>
      <c r="H117" s="4" t="s">
        <v>122</v>
      </c>
      <c r="I117" s="18"/>
      <c r="J117" s="8" t="s">
        <v>123</v>
      </c>
      <c r="N117" s="5">
        <v>15</v>
      </c>
    </row>
    <row r="118" spans="1:15" ht="34" x14ac:dyDescent="0.2">
      <c r="A118" s="19">
        <v>43351</v>
      </c>
      <c r="B118" s="6" t="s">
        <v>206</v>
      </c>
      <c r="E118" s="5" t="s">
        <v>12</v>
      </c>
      <c r="F118" s="5" t="s">
        <v>12</v>
      </c>
      <c r="G118" s="3">
        <v>43342</v>
      </c>
      <c r="H118" s="4" t="s">
        <v>156</v>
      </c>
      <c r="I118" s="18"/>
      <c r="J118" s="8" t="s">
        <v>152</v>
      </c>
      <c r="K118" s="8" t="s">
        <v>153</v>
      </c>
      <c r="L118" s="5" t="s">
        <v>154</v>
      </c>
      <c r="M118" s="5" t="s">
        <v>155</v>
      </c>
      <c r="N118" s="5">
        <v>10</v>
      </c>
    </row>
    <row r="119" spans="1:15" ht="34" x14ac:dyDescent="0.2">
      <c r="A119" s="19">
        <v>43421</v>
      </c>
      <c r="B119" s="6" t="s">
        <v>207</v>
      </c>
      <c r="C119" s="5" t="s">
        <v>12</v>
      </c>
      <c r="D119" s="5" t="s">
        <v>12</v>
      </c>
      <c r="E119" s="5" t="s">
        <v>12</v>
      </c>
      <c r="G119" s="3">
        <v>43416</v>
      </c>
      <c r="H119" s="4" t="s">
        <v>69</v>
      </c>
      <c r="I119" s="18"/>
      <c r="J119" s="8" t="s">
        <v>70</v>
      </c>
      <c r="L119" s="5" t="s">
        <v>71</v>
      </c>
      <c r="M119" s="7"/>
      <c r="N119" s="5">
        <v>15</v>
      </c>
    </row>
    <row r="120" spans="1:15" ht="34" x14ac:dyDescent="0.2">
      <c r="A120" s="19">
        <v>43435</v>
      </c>
      <c r="B120" s="6" t="s">
        <v>209</v>
      </c>
      <c r="C120" s="5" t="s">
        <v>12</v>
      </c>
      <c r="D120" s="5" t="s">
        <v>12</v>
      </c>
      <c r="E120" s="5" t="s">
        <v>12</v>
      </c>
      <c r="H120" s="4" t="s">
        <v>74</v>
      </c>
      <c r="I120" s="18"/>
      <c r="J120" s="8" t="s">
        <v>75</v>
      </c>
      <c r="N120" s="5">
        <v>10</v>
      </c>
    </row>
    <row r="121" spans="1:15" ht="102" x14ac:dyDescent="0.2">
      <c r="A121" s="19">
        <v>43435</v>
      </c>
      <c r="B121" s="6" t="s">
        <v>110</v>
      </c>
      <c r="C121" s="5" t="s">
        <v>12</v>
      </c>
      <c r="D121" s="5" t="s">
        <v>12</v>
      </c>
      <c r="E121" s="5" t="s">
        <v>12</v>
      </c>
      <c r="F121" s="5" t="s">
        <v>12</v>
      </c>
      <c r="H121" s="4" t="s">
        <v>223</v>
      </c>
      <c r="I121" s="18"/>
      <c r="J121" s="8" t="s">
        <v>111</v>
      </c>
      <c r="K121" s="5" t="s">
        <v>112</v>
      </c>
      <c r="O121" s="4" t="s">
        <v>113</v>
      </c>
    </row>
    <row r="122" spans="1:15" ht="17" x14ac:dyDescent="0.2">
      <c r="A122" s="19">
        <v>43436</v>
      </c>
      <c r="B122" s="6" t="s">
        <v>92</v>
      </c>
      <c r="C122" s="5" t="s">
        <v>12</v>
      </c>
      <c r="D122" s="5" t="s">
        <v>12</v>
      </c>
      <c r="E122" s="5" t="s">
        <v>12</v>
      </c>
      <c r="I122" s="18"/>
    </row>
    <row r="125" spans="1:15" ht="35" customHeight="1" x14ac:dyDescent="0.2"/>
  </sheetData>
  <sortState xmlns:xlrd2="http://schemas.microsoft.com/office/spreadsheetml/2017/richdata2" ref="A4:O125">
    <sortCondition ref="A4:A125"/>
  </sortState>
  <mergeCells count="1">
    <mergeCell ref="A111:B111"/>
  </mergeCells>
  <phoneticPr fontId="3" type="noConversion"/>
  <conditionalFormatting sqref="G2:G7 G9:G12 G15:G18 G21:G36 G38:G40 G42:G61 G107:G122 G83:G86 G63:G80 G98:G102 G89:G95">
    <cfRule type="expression" dxfId="68" priority="133" stopIfTrue="1">
      <formula>($G2-7&lt;=TODAY())</formula>
    </cfRule>
    <cfRule type="expression" dxfId="67" priority="134">
      <formula>($G2-21&lt;=TODAY())</formula>
    </cfRule>
  </conditionalFormatting>
  <conditionalFormatting sqref="G2:G7 G9:G12 G15:G18 G21:G36 G38:G40 G42:G61 G107:G122 G83:G86 G63:G80 G98:G102 G89:G95">
    <cfRule type="expression" dxfId="66" priority="132" stopIfTrue="1">
      <formula>($G2&lt;TODAY())</formula>
    </cfRule>
  </conditionalFormatting>
  <conditionalFormatting sqref="G14">
    <cfRule type="expression" dxfId="65" priority="130" stopIfTrue="1">
      <formula>($G14-7&lt;=TODAY())</formula>
    </cfRule>
    <cfRule type="expression" dxfId="64" priority="131">
      <formula>($G14-21&lt;=TODAY())</formula>
    </cfRule>
  </conditionalFormatting>
  <conditionalFormatting sqref="G14">
    <cfRule type="expression" dxfId="63" priority="129" stopIfTrue="1">
      <formula>($G14&lt;TODAY())</formula>
    </cfRule>
  </conditionalFormatting>
  <conditionalFormatting sqref="G19">
    <cfRule type="expression" dxfId="62" priority="112" stopIfTrue="1">
      <formula>($G19-7&lt;=TODAY())</formula>
    </cfRule>
    <cfRule type="expression" dxfId="61" priority="113">
      <formula>($G19-21&lt;=TODAY())</formula>
    </cfRule>
  </conditionalFormatting>
  <conditionalFormatting sqref="G19">
    <cfRule type="expression" dxfId="60" priority="111" stopIfTrue="1">
      <formula>($G19&lt;TODAY())</formula>
    </cfRule>
  </conditionalFormatting>
  <conditionalFormatting sqref="G20">
    <cfRule type="expression" dxfId="59" priority="109" stopIfTrue="1">
      <formula>($G20-7&lt;=TODAY())</formula>
    </cfRule>
    <cfRule type="expression" dxfId="58" priority="110">
      <formula>($G20-21&lt;=TODAY())</formula>
    </cfRule>
  </conditionalFormatting>
  <conditionalFormatting sqref="G20">
    <cfRule type="expression" dxfId="57" priority="108" stopIfTrue="1">
      <formula>($G20&lt;TODAY())</formula>
    </cfRule>
  </conditionalFormatting>
  <conditionalFormatting sqref="G82">
    <cfRule type="expression" dxfId="56" priority="103" stopIfTrue="1">
      <formula>($G82-7&lt;=TODAY())</formula>
    </cfRule>
    <cfRule type="expression" dxfId="55" priority="104">
      <formula>($G82-21&lt;=TODAY())</formula>
    </cfRule>
  </conditionalFormatting>
  <conditionalFormatting sqref="G82">
    <cfRule type="expression" dxfId="54" priority="102" stopIfTrue="1">
      <formula>($G82&lt;TODAY())</formula>
    </cfRule>
  </conditionalFormatting>
  <conditionalFormatting sqref="G8">
    <cfRule type="expression" dxfId="53" priority="97" stopIfTrue="1">
      <formula>($G8-7&lt;=TODAY())</formula>
    </cfRule>
    <cfRule type="expression" dxfId="52" priority="98">
      <formula>($G8-21&lt;=TODAY())</formula>
    </cfRule>
  </conditionalFormatting>
  <conditionalFormatting sqref="G8">
    <cfRule type="expression" dxfId="51" priority="96" stopIfTrue="1">
      <formula>($G8&lt;TODAY())</formula>
    </cfRule>
  </conditionalFormatting>
  <conditionalFormatting sqref="G37">
    <cfRule type="expression" dxfId="50" priority="94" stopIfTrue="1">
      <formula>($G37-7&lt;=TODAY())</formula>
    </cfRule>
    <cfRule type="expression" dxfId="49" priority="95">
      <formula>($G37-21&lt;=TODAY())</formula>
    </cfRule>
  </conditionalFormatting>
  <conditionalFormatting sqref="G37">
    <cfRule type="expression" dxfId="48" priority="93" stopIfTrue="1">
      <formula>($G37&lt;TODAY())</formula>
    </cfRule>
  </conditionalFormatting>
  <conditionalFormatting sqref="G62">
    <cfRule type="expression" dxfId="47" priority="85" stopIfTrue="1">
      <formula>($G62-7&lt;=TODAY())</formula>
    </cfRule>
    <cfRule type="expression" dxfId="46" priority="86">
      <formula>($G62-21&lt;=TODAY())</formula>
    </cfRule>
  </conditionalFormatting>
  <conditionalFormatting sqref="G62">
    <cfRule type="expression" dxfId="45" priority="84" stopIfTrue="1">
      <formula>($G62&lt;TODAY())</formula>
    </cfRule>
  </conditionalFormatting>
  <conditionalFormatting sqref="G96">
    <cfRule type="expression" dxfId="44" priority="52" stopIfTrue="1">
      <formula>($G96-7&lt;=TODAY())</formula>
    </cfRule>
    <cfRule type="expression" dxfId="43" priority="53">
      <formula>($G96-21&lt;=TODAY())</formula>
    </cfRule>
  </conditionalFormatting>
  <conditionalFormatting sqref="G96">
    <cfRule type="expression" dxfId="42" priority="51" stopIfTrue="1">
      <formula>($G96&lt;TODAY())</formula>
    </cfRule>
  </conditionalFormatting>
  <conditionalFormatting sqref="G97">
    <cfRule type="expression" dxfId="41" priority="49" stopIfTrue="1">
      <formula>($G97-7&lt;=TODAY())</formula>
    </cfRule>
    <cfRule type="expression" dxfId="40" priority="50">
      <formula>($G97-21&lt;=TODAY())</formula>
    </cfRule>
  </conditionalFormatting>
  <conditionalFormatting sqref="G97">
    <cfRule type="expression" dxfId="39" priority="48" stopIfTrue="1">
      <formula>($G97&lt;TODAY())</formula>
    </cfRule>
  </conditionalFormatting>
  <conditionalFormatting sqref="G103">
    <cfRule type="expression" dxfId="38" priority="43" stopIfTrue="1">
      <formula>($G103-7&lt;=TODAY())</formula>
    </cfRule>
    <cfRule type="expression" dxfId="37" priority="44">
      <formula>($G103-21&lt;=TODAY())</formula>
    </cfRule>
  </conditionalFormatting>
  <conditionalFormatting sqref="G103">
    <cfRule type="expression" dxfId="36" priority="42" stopIfTrue="1">
      <formula>($G103&lt;TODAY())</formula>
    </cfRule>
  </conditionalFormatting>
  <conditionalFormatting sqref="G104">
    <cfRule type="expression" dxfId="35" priority="40" stopIfTrue="1">
      <formula>($G104-7&lt;=TODAY())</formula>
    </cfRule>
    <cfRule type="expression" dxfId="34" priority="41">
      <formula>($G104-21&lt;=TODAY())</formula>
    </cfRule>
  </conditionalFormatting>
  <conditionalFormatting sqref="G104">
    <cfRule type="expression" dxfId="33" priority="39" stopIfTrue="1">
      <formula>($G104&lt;TODAY())</formula>
    </cfRule>
  </conditionalFormatting>
  <conditionalFormatting sqref="G105:G106">
    <cfRule type="expression" dxfId="32" priority="31" stopIfTrue="1">
      <formula>($G105-7&lt;=TODAY())</formula>
    </cfRule>
    <cfRule type="expression" dxfId="31" priority="32">
      <formula>($G105-21&lt;=TODAY())</formula>
    </cfRule>
  </conditionalFormatting>
  <conditionalFormatting sqref="G105:G106">
    <cfRule type="expression" dxfId="30" priority="30" stopIfTrue="1">
      <formula>($G105&lt;TODAY())</formula>
    </cfRule>
  </conditionalFormatting>
  <conditionalFormatting sqref="G13">
    <cfRule type="expression" dxfId="29" priority="28" stopIfTrue="1">
      <formula>($G13-7&lt;=TODAY())</formula>
    </cfRule>
    <cfRule type="expression" dxfId="28" priority="29">
      <formula>($G13-21&lt;=TODAY())</formula>
    </cfRule>
  </conditionalFormatting>
  <conditionalFormatting sqref="G13">
    <cfRule type="expression" dxfId="27" priority="27" stopIfTrue="1">
      <formula>($G13&lt;TODAY())</formula>
    </cfRule>
  </conditionalFormatting>
  <conditionalFormatting sqref="G41">
    <cfRule type="expression" dxfId="26" priority="22" stopIfTrue="1">
      <formula>($G41-7&lt;=TODAY())</formula>
    </cfRule>
    <cfRule type="expression" dxfId="25" priority="23">
      <formula>($G41-21&lt;=TODAY())</formula>
    </cfRule>
  </conditionalFormatting>
  <conditionalFormatting sqref="G41">
    <cfRule type="expression" dxfId="24" priority="21" stopIfTrue="1">
      <formula>($G41&lt;TODAY())</formula>
    </cfRule>
  </conditionalFormatting>
  <conditionalFormatting sqref="G87:G88">
    <cfRule type="expression" dxfId="23" priority="19" stopIfTrue="1">
      <formula>($G87-7&lt;=TODAY())</formula>
    </cfRule>
    <cfRule type="expression" dxfId="22" priority="20">
      <formula>($G87-21&lt;=TODAY())</formula>
    </cfRule>
  </conditionalFormatting>
  <conditionalFormatting sqref="G87:G88">
    <cfRule type="expression" dxfId="21" priority="18" stopIfTrue="1">
      <formula>($G87&lt;TODAY())</formula>
    </cfRule>
  </conditionalFormatting>
  <conditionalFormatting sqref="A2:O75 A98:H98 J98:O98 A96:O97 A99:O99 A102:O104 A94:H94 J94:O94 A107:O110 A105:H106 J105:O106 A77:O79 A82:O92">
    <cfRule type="expression" dxfId="20" priority="17">
      <formula>AND($A2&lt;=TODAY(),$A3&gt;TODAY())</formula>
    </cfRule>
  </conditionalFormatting>
  <conditionalFormatting sqref="A101:G101 I101:O101">
    <cfRule type="expression" dxfId="19" priority="137">
      <formula>AND($A101&lt;=TODAY(),#REF!&gt;TODAY())</formula>
    </cfRule>
  </conditionalFormatting>
  <conditionalFormatting sqref="A93:O93">
    <cfRule type="expression" dxfId="18" priority="140">
      <formula>AND($A93&lt;=TODAY(),$A96&gt;TODAY())</formula>
    </cfRule>
  </conditionalFormatting>
  <conditionalFormatting sqref="H101 A100:O100">
    <cfRule type="expression" dxfId="17" priority="160">
      <formula>AND($A100&lt;=TODAY(),$A94&gt;TODAY())</formula>
    </cfRule>
  </conditionalFormatting>
  <conditionalFormatting sqref="A76:O76">
    <cfRule type="expression" dxfId="16" priority="162">
      <formula>AND($A76&lt;=TODAY(),$A101&gt;TODAY())</formula>
    </cfRule>
  </conditionalFormatting>
  <conditionalFormatting sqref="A95:H95 J95:O95">
    <cfRule type="expression" dxfId="15" priority="164">
      <formula>AND($A95&lt;=TODAY(),$A102&gt;TODAY())</formula>
    </cfRule>
  </conditionalFormatting>
  <conditionalFormatting sqref="I94:I95">
    <cfRule type="expression" dxfId="14" priority="12" stopIfTrue="1">
      <formula>($G94-7&lt;=TODAY())</formula>
    </cfRule>
    <cfRule type="expression" dxfId="13" priority="13">
      <formula>($G94-21&lt;=TODAY())</formula>
    </cfRule>
  </conditionalFormatting>
  <conditionalFormatting sqref="I94:I95">
    <cfRule type="expression" dxfId="12" priority="11" stopIfTrue="1">
      <formula>($G94&lt;TODAY())</formula>
    </cfRule>
  </conditionalFormatting>
  <conditionalFormatting sqref="I94">
    <cfRule type="expression" dxfId="11" priority="10">
      <formula>AND($A94&lt;=TODAY(),$A95&gt;TODAY())</formula>
    </cfRule>
  </conditionalFormatting>
  <conditionalFormatting sqref="I95">
    <cfRule type="expression" dxfId="10" priority="14">
      <formula>AND($A95&lt;=TODAY(),$A102&gt;TODAY())</formula>
    </cfRule>
  </conditionalFormatting>
  <conditionalFormatting sqref="I105:I106">
    <cfRule type="expression" dxfId="9" priority="7" stopIfTrue="1">
      <formula>($G105-7&lt;=TODAY())</formula>
    </cfRule>
    <cfRule type="expression" dxfId="8" priority="8">
      <formula>($G105-21&lt;=TODAY())</formula>
    </cfRule>
  </conditionalFormatting>
  <conditionalFormatting sqref="I105:I106">
    <cfRule type="expression" dxfId="7" priority="6" stopIfTrue="1">
      <formula>($G105&lt;TODAY())</formula>
    </cfRule>
  </conditionalFormatting>
  <conditionalFormatting sqref="I105">
    <cfRule type="expression" dxfId="6" priority="5">
      <formula>AND($A105&lt;=TODAY(),$A106&gt;TODAY())</formula>
    </cfRule>
  </conditionalFormatting>
  <conditionalFormatting sqref="I106">
    <cfRule type="expression" dxfId="5" priority="9">
      <formula>AND($A106&lt;=TODAY(),$A113&gt;TODAY())</formula>
    </cfRule>
  </conditionalFormatting>
  <conditionalFormatting sqref="A80:O80">
    <cfRule type="expression" dxfId="4" priority="167">
      <formula>AND($A80&lt;=TODAY(),$A82&gt;TODAY())</formula>
    </cfRule>
  </conditionalFormatting>
  <conditionalFormatting sqref="G81">
    <cfRule type="expression" dxfId="3" priority="2" stopIfTrue="1">
      <formula>($G81-7&lt;=TODAY())</formula>
    </cfRule>
    <cfRule type="expression" dxfId="2" priority="3">
      <formula>($G81-21&lt;=TODAY())</formula>
    </cfRule>
  </conditionalFormatting>
  <conditionalFormatting sqref="G81">
    <cfRule type="expression" dxfId="1" priority="1" stopIfTrue="1">
      <formula>($G81&lt;TODAY())</formula>
    </cfRule>
  </conditionalFormatting>
  <conditionalFormatting sqref="A81:O81">
    <cfRule type="expression" dxfId="0" priority="4">
      <formula>AND($A81&lt;=TODAY(),$A83&gt;TODAY())</formula>
    </cfRule>
  </conditionalFormatting>
  <hyperlinks>
    <hyperlink ref="M38" r:id="rId1" xr:uid="{00000000-0004-0000-0000-000008000000}"/>
    <hyperlink ref="J30" r:id="rId2" xr:uid="{00000000-0004-0000-0000-00000D000000}"/>
    <hyperlink ref="J31" r:id="rId3" xr:uid="{00000000-0004-0000-0000-00000E000000}"/>
    <hyperlink ref="J53" r:id="rId4" xr:uid="{00000000-0004-0000-0000-00000F000000}"/>
    <hyperlink ref="K74" r:id="rId5" xr:uid="{00000000-0004-0000-0000-000011000000}"/>
    <hyperlink ref="J73" r:id="rId6" xr:uid="{00000000-0004-0000-0000-000013000000}"/>
    <hyperlink ref="M73" r:id="rId7" xr:uid="{00000000-0004-0000-0000-000015000000}"/>
    <hyperlink ref="J34" r:id="rId8" xr:uid="{00000000-0004-0000-0000-000017000000}"/>
    <hyperlink ref="K34" r:id="rId9" xr:uid="{00000000-0004-0000-0000-000018000000}"/>
    <hyperlink ref="K43" r:id="rId10" xr:uid="{00000000-0004-0000-0000-000019000000}"/>
    <hyperlink ref="M43" r:id="rId11" xr:uid="{00000000-0004-0000-0000-00001A000000}"/>
    <hyperlink ref="J68" r:id="rId12" xr:uid="{00000000-0004-0000-0000-00001B000000}"/>
    <hyperlink ref="J71" r:id="rId13" xr:uid="{00000000-0004-0000-0000-00001C000000}"/>
    <hyperlink ref="K64" r:id="rId14" xr:uid="{00000000-0004-0000-0000-00001D000000}"/>
    <hyperlink ref="J72" r:id="rId15" xr:uid="{00000000-0004-0000-0000-000020000000}"/>
    <hyperlink ref="J36" r:id="rId16" xr:uid="{00000000-0004-0000-0000-000021000000}"/>
    <hyperlink ref="J11" r:id="rId17" xr:uid="{00000000-0004-0000-0000-000022000000}"/>
    <hyperlink ref="J56" r:id="rId18" xr:uid="{00000000-0004-0000-0000-000023000000}"/>
    <hyperlink ref="J119" r:id="rId19" xr:uid="{00000000-0004-0000-0000-000024000000}"/>
    <hyperlink ref="J120" r:id="rId20" xr:uid="{00000000-0004-0000-0000-000027000000}"/>
    <hyperlink ref="M5" r:id="rId21" xr:uid="{00000000-0004-0000-0000-000028000000}"/>
    <hyperlink ref="M7" r:id="rId22" xr:uid="{00000000-0004-0000-0000-000029000000}"/>
    <hyperlink ref="J15" r:id="rId23" xr:uid="{00000000-0004-0000-0000-00002A000000}"/>
    <hyperlink ref="M15" r:id="rId24" xr:uid="{00000000-0004-0000-0000-00002C000000}"/>
    <hyperlink ref="J6" r:id="rId25" xr:uid="{00000000-0004-0000-0000-00002E000000}"/>
    <hyperlink ref="K6" r:id="rId26" xr:uid="{00000000-0004-0000-0000-00002F000000}"/>
    <hyperlink ref="M6" r:id="rId27" xr:uid="{00000000-0004-0000-0000-000030000000}"/>
    <hyperlink ref="J4" r:id="rId28" xr:uid="{00000000-0004-0000-0000-000031000000}"/>
    <hyperlink ref="K4" r:id="rId29" xr:uid="{00000000-0004-0000-0000-000032000000}"/>
    <hyperlink ref="M4" r:id="rId30" xr:uid="{00000000-0004-0000-0000-000033000000}"/>
    <hyperlink ref="J42" r:id="rId31" xr:uid="{00000000-0004-0000-0000-000035000000}"/>
    <hyperlink ref="K42" r:id="rId32" xr:uid="{00000000-0004-0000-0000-000036000000}"/>
    <hyperlink ref="J113" r:id="rId33" xr:uid="{00000000-0004-0000-0000-000039000000}"/>
    <hyperlink ref="J32" r:id="rId34" xr:uid="{00000000-0004-0000-0000-00003A000000}"/>
    <hyperlink ref="J107" r:id="rId35" xr:uid="{00000000-0004-0000-0000-00003B000000}"/>
    <hyperlink ref="J108" r:id="rId36" xr:uid="{00000000-0004-0000-0000-00003C000000}"/>
    <hyperlink ref="J23" r:id="rId37" xr:uid="{00000000-0004-0000-0000-00003D000000}"/>
    <hyperlink ref="J58" r:id="rId38" xr:uid="{00000000-0004-0000-0000-00003E000000}"/>
    <hyperlink ref="J116" r:id="rId39" xr:uid="{00000000-0004-0000-0000-00003F000000}"/>
    <hyperlink ref="J117" r:id="rId40" xr:uid="{00000000-0004-0000-0000-000040000000}"/>
    <hyperlink ref="M61" r:id="rId41" xr:uid="{00000000-0004-0000-0000-000043000000}"/>
    <hyperlink ref="M63" r:id="rId42" xr:uid="{00000000-0004-0000-0000-000045000000}"/>
    <hyperlink ref="J63" r:id="rId43" xr:uid="{00000000-0004-0000-0000-000046000000}"/>
    <hyperlink ref="J90" r:id="rId44" xr:uid="{00000000-0004-0000-0000-000047000000}"/>
    <hyperlink ref="M90" r:id="rId45" xr:uid="{00000000-0004-0000-0000-000048000000}"/>
    <hyperlink ref="J38" r:id="rId46" xr:uid="{00000000-0004-0000-0000-000049000000}"/>
    <hyperlink ref="J24" r:id="rId47" xr:uid="{00000000-0004-0000-0000-00004A000000}"/>
    <hyperlink ref="J22" r:id="rId48" xr:uid="{00000000-0004-0000-0000-00004B000000}"/>
    <hyperlink ref="J27" r:id="rId49" xr:uid="{00000000-0004-0000-0000-00004C000000}"/>
    <hyperlink ref="J115" r:id="rId50" xr:uid="{00000000-0004-0000-0000-00004D000000}"/>
    <hyperlink ref="J114" r:id="rId51" xr:uid="{00000000-0004-0000-0000-00004E000000}"/>
    <hyperlink ref="K53" r:id="rId52" xr:uid="{00000000-0004-0000-0000-00004F000000}"/>
    <hyperlink ref="K56" r:id="rId53" xr:uid="{00000000-0004-0000-0000-000050000000}"/>
    <hyperlink ref="J98" r:id="rId54" xr:uid="{00000000-0004-0000-0000-000051000000}"/>
    <hyperlink ref="J21" r:id="rId55" xr:uid="{00000000-0004-0000-0000-000052000000}"/>
    <hyperlink ref="M21" r:id="rId56" xr:uid="{00000000-0004-0000-0000-000053000000}"/>
    <hyperlink ref="J28" r:id="rId57" xr:uid="{00000000-0004-0000-0000-000054000000}"/>
    <hyperlink ref="M28" r:id="rId58" xr:uid="{00000000-0004-0000-0000-000055000000}"/>
    <hyperlink ref="J118" r:id="rId59" xr:uid="{00000000-0004-0000-0000-00005A000000}"/>
    <hyperlink ref="K118" r:id="rId60" xr:uid="{00000000-0004-0000-0000-00005B000000}"/>
    <hyperlink ref="J49" r:id="rId61" xr:uid="{00000000-0004-0000-0000-00005C000000}"/>
    <hyperlink ref="J51" r:id="rId62" xr:uid="{00000000-0004-0000-0000-00005D000000}"/>
    <hyperlink ref="J45" r:id="rId63" xr:uid="{00000000-0004-0000-0000-00005E000000}"/>
    <hyperlink ref="J52" r:id="rId64" xr:uid="{00000000-0004-0000-0000-00005F000000}"/>
    <hyperlink ref="M50" r:id="rId65" display="erfurter-judo-club@t-online.de" xr:uid="{00000000-0004-0000-0000-000060000000}"/>
    <hyperlink ref="J50" r:id="rId66" xr:uid="{00000000-0004-0000-0000-000061000000}"/>
    <hyperlink ref="M52" r:id="rId67" display="erfurter-judo-club@t-online.de" xr:uid="{00000000-0004-0000-0000-000062000000}"/>
    <hyperlink ref="J84" r:id="rId68" xr:uid="{00000000-0004-0000-0000-000063000000}"/>
    <hyperlink ref="J85" r:id="rId69" xr:uid="{00000000-0004-0000-0000-000064000000}"/>
    <hyperlink ref="J16" r:id="rId70" xr:uid="{5EEEA13D-F903-EC4B-BCAD-67DD150193BC}"/>
    <hyperlink ref="J17" r:id="rId71" xr:uid="{2EDFC542-F201-3B44-8CE3-D3D7AD042F81}"/>
    <hyperlink ref="M18" r:id="rId72" xr:uid="{9772ABDF-E402-E748-996B-154F3F1ED6B8}"/>
    <hyperlink ref="J18" r:id="rId73" xr:uid="{1908D239-F34A-674D-9340-A70B7BFF82EB}"/>
    <hyperlink ref="J29" r:id="rId74" xr:uid="{F6E28E88-8E8A-3443-8E22-F998B8B11FA3}"/>
    <hyperlink ref="K29" r:id="rId75" xr:uid="{B2AA8EA2-5C2F-1C47-8DC1-210E236CF7EB}"/>
    <hyperlink ref="J26" r:id="rId76" xr:uid="{73AB4FF0-75DE-6D40-AF98-E2C96D19329E}"/>
    <hyperlink ref="K26" r:id="rId77" xr:uid="{243745E7-AE05-314E-A201-8313A6E7D2C8}"/>
    <hyperlink ref="J112" r:id="rId78" xr:uid="{8351831A-85C2-B940-BDA0-ACA5220A0B39}"/>
    <hyperlink ref="J61" r:id="rId79" xr:uid="{1DBDFF25-7C11-CB42-898B-87EEC4430C90}"/>
    <hyperlink ref="M59" r:id="rId80" xr:uid="{8648E8F8-0736-574B-9538-CAA074710D93}"/>
    <hyperlink ref="J110" r:id="rId81" xr:uid="{ACDB924E-196E-F841-B921-EE65CCB16E47}"/>
    <hyperlink ref="J109" r:id="rId82" xr:uid="{52B546BE-44F5-CA4F-8319-D10FAB2A685F}"/>
    <hyperlink ref="K72" r:id="rId83" xr:uid="{7A3D96CD-5313-4548-BD69-F512BC787BCE}"/>
    <hyperlink ref="J79" r:id="rId84" xr:uid="{20DD604E-5055-E74C-B6AB-16DD045A128A}"/>
    <hyperlink ref="J76" r:id="rId85" xr:uid="{4C3AE593-CFC0-CB46-ACC2-2B58C6352352}"/>
    <hyperlink ref="K76" r:id="rId86" xr:uid="{FA54352C-745D-FC4D-93F4-167306C67517}"/>
    <hyperlink ref="K73" r:id="rId87" xr:uid="{652ABE8B-43E5-6144-AA65-0AFBE7C91B62}"/>
    <hyperlink ref="J66" r:id="rId88" xr:uid="{2900B23D-60F7-3E4D-84CE-524533CDBD93}"/>
    <hyperlink ref="J67" r:id="rId89" xr:uid="{35ABE27E-C788-0546-90D7-2473F936DCC4}"/>
    <hyperlink ref="J69" r:id="rId90" xr:uid="{B33B2717-E1B1-A04A-B05F-B4DB9DCDF428}"/>
    <hyperlink ref="J70" r:id="rId91" xr:uid="{F26F73BE-B2F0-A145-9B10-5A5690FC39C5}"/>
    <hyperlink ref="M86" r:id="rId92" xr:uid="{D1707A8B-3FA5-464E-A6CF-6513B8DBF560}"/>
    <hyperlink ref="J96" r:id="rId93" xr:uid="{2F6C40D9-398B-AD4A-A838-DB2A2D3BC2EB}"/>
    <hyperlink ref="J80" r:id="rId94" xr:uid="{0FBB8FE9-6105-9446-B811-A0DA171C57DD}"/>
    <hyperlink ref="J100" r:id="rId95" xr:uid="{0EF8F607-5DC6-5340-98B5-560D6B2FC877}"/>
    <hyperlink ref="J99" r:id="rId96" xr:uid="{C5A6E2F2-6B59-2946-8A56-4877132C3E5D}"/>
    <hyperlink ref="J3" r:id="rId97" xr:uid="{4095AD36-4048-D948-84B8-69442A32AF95}"/>
    <hyperlink ref="K3" r:id="rId98" xr:uid="{30F4652A-E642-6E4F-B4E6-08E1CAC33E52}"/>
    <hyperlink ref="M3" r:id="rId99" display="jbnzn.dwoc@gmail.com" xr:uid="{F86ABD86-38C7-6A49-B3AB-FF73B2E79126}"/>
    <hyperlink ref="J2" r:id="rId100" xr:uid="{65B108D9-595F-7541-B737-3929144FBA19}"/>
    <hyperlink ref="K2" r:id="rId101" xr:uid="{BE9F0CD8-EFB3-ED4F-BAB6-F0A484625C98}"/>
    <hyperlink ref="M2" r:id="rId102" display="jbnzn.dwoc@gmail.com" xr:uid="{184D2EF5-FAD6-FE4C-9C77-70E26846C71E}"/>
    <hyperlink ref="K35" r:id="rId103" xr:uid="{00000000-0004-0000-0000-00000A000000}"/>
    <hyperlink ref="J35" r:id="rId104" xr:uid="{00000000-0004-0000-0000-000009000000}"/>
    <hyperlink ref="J75" r:id="rId105" xr:uid="{3FA67D1E-D565-1548-8644-2BE723AE6ADB}"/>
    <hyperlink ref="K40" r:id="rId106" xr:uid="{00000000-0004-0000-0000-000038000000}"/>
    <hyperlink ref="J40" r:id="rId107" xr:uid="{00000000-0004-0000-0000-000037000000}"/>
    <hyperlink ref="K65" r:id="rId108" xr:uid="{5D914B58-E9BA-DC4B-AE23-97F08BB2699D}"/>
    <hyperlink ref="K39" r:id="rId109" xr:uid="{B1DA438D-E386-664E-8169-046FD3E44AC3}"/>
    <hyperlink ref="J39" r:id="rId110" xr:uid="{7B3C08CD-793E-944B-B575-421E6987FD15}"/>
    <hyperlink ref="J33" r:id="rId111" xr:uid="{EE1DDD07-6CBD-DF41-BF8B-97FBD7536F80}"/>
    <hyperlink ref="K33" r:id="rId112" xr:uid="{AF7D9DCF-008C-2A48-BFD0-3239D4CC7C84}"/>
    <hyperlink ref="L33" r:id="rId113" xr:uid="{8989AC9C-C432-0A4F-AE3F-96A20DA35D26}"/>
    <hyperlink ref="J8" r:id="rId114" xr:uid="{5FE74184-F9AC-7C4D-824F-589E2BEA96D7}"/>
    <hyperlink ref="J37" r:id="rId115" xr:uid="{71862FE0-838F-3B49-8903-EC31632DB8A0}"/>
    <hyperlink ref="K37" r:id="rId116" xr:uid="{8066F091-AB9F-0B47-B57E-C3C8680DBD10}"/>
    <hyperlink ref="M25" r:id="rId117" xr:uid="{58659D2B-8402-CE41-B19F-FF64933B3418}"/>
    <hyperlink ref="J74" r:id="rId118" xr:uid="{F2D7EFEA-A8EE-0445-AB57-9FEC02C9E423}"/>
    <hyperlink ref="M74" r:id="rId119" xr:uid="{5C1922F6-33AC-1541-A299-65E5785A6EE8}"/>
    <hyperlink ref="M76" r:id="rId120" xr:uid="{E8F152F6-5B12-0A4D-9FA1-990B6AD36F9C}"/>
    <hyperlink ref="J101" r:id="rId121" xr:uid="{DB0C00AA-015E-A045-A27E-3AB14A343BC9}"/>
    <hyperlink ref="M92" r:id="rId122" xr:uid="{49C628F6-7134-8545-A3E0-D1B68E9BFDD5}"/>
    <hyperlink ref="M93" r:id="rId123" xr:uid="{FA9AAD9D-6B91-A349-AF2E-7F82EF099814}"/>
    <hyperlink ref="J97" r:id="rId124" xr:uid="{FC83A89D-8A85-F141-A020-D5C8EC50230C}"/>
    <hyperlink ref="K54" r:id="rId125" xr:uid="{688AA234-2099-2446-9F56-D10D1A5937B7}"/>
    <hyperlink ref="J54" r:id="rId126" xr:uid="{ED3A9471-566F-964C-921E-D13001AC67B6}"/>
    <hyperlink ref="K55" r:id="rId127" xr:uid="{5FC07421-4716-9D43-873B-C2FD815B2680}"/>
    <hyperlink ref="J55" r:id="rId128" xr:uid="{7FA30B88-8E49-8548-BDB1-A3F1766DF19B}"/>
    <hyperlink ref="M17" r:id="rId129" xr:uid="{EB422950-4DBB-A54D-B706-E4A9EA726D1C}"/>
    <hyperlink ref="M16" r:id="rId130" xr:uid="{F82541DB-99BA-764D-A8D4-29890BB8ED2D}"/>
    <hyperlink ref="J47" r:id="rId131" xr:uid="{FAAD1057-9F3F-0B40-9EB6-C1C8D763A636}"/>
    <hyperlink ref="J41" r:id="rId132" xr:uid="{AEDA4A71-B1DA-DA4F-A230-4A63B1C44714}"/>
    <hyperlink ref="M41" r:id="rId133" xr:uid="{00F9AD92-C6BE-E745-AB02-56F035D51596}"/>
    <hyperlink ref="J57" r:id="rId134" xr:uid="{CE40C42D-7A62-224F-9177-C0E12477AFA8}"/>
    <hyperlink ref="J87" r:id="rId135" xr:uid="{67AFD959-F0C9-2F4C-BFB7-D26EDC37DFD9}"/>
    <hyperlink ref="J88" r:id="rId136" xr:uid="{8770B239-4C79-8448-8141-4C275D017BDB}"/>
    <hyperlink ref="J81" r:id="rId137" xr:uid="{2678D397-6C94-6E4D-B6AF-5F47D2F7DCF8}"/>
  </hyperlinks>
  <printOptions horizontalCentered="1"/>
  <pageMargins left="0.2" right="0.2" top="0.79" bottom="0.28000000000000003" header="0.28000000000000003" footer="0.28000000000000003"/>
  <pageSetup paperSize="8" scale="55" fitToHeight="2" orientation="portrait" horizontalDpi="4294967292" verticalDpi="4294967292" copies="4"/>
  <headerFooter>
    <oddHeader>&amp;C&amp;"Calibri Bold,Fett"&amp;14&amp;K000000Judo Turnier-Termine der TSG Nordwest 1898 Frankfurt am Main e.V. 2016&amp;R&amp;"Calibri,Standard"&amp;K000000&amp;F</oddHeader>
  </headerFooter>
  <drawing r:id="rId138"/>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Blatt1</vt:lpstr>
      <vt:lpstr>Blatt1!Druckbereich</vt:lpstr>
      <vt:lpstr>Blatt1!Drucktitel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Keller</dc:creator>
  <cp:lastModifiedBy>Fabian Keller</cp:lastModifiedBy>
  <cp:lastPrinted>2017-03-09T10:23:14Z</cp:lastPrinted>
  <dcterms:created xsi:type="dcterms:W3CDTF">2015-01-08T07:03:40Z</dcterms:created>
  <dcterms:modified xsi:type="dcterms:W3CDTF">2019-07-22T07:21:03Z</dcterms:modified>
</cp:coreProperties>
</file>