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showInkAnnotation="0" autoCompressPictures="0"/>
  <mc:AlternateContent xmlns:mc="http://schemas.openxmlformats.org/markup-compatibility/2006">
    <mc:Choice Requires="x15">
      <x15ac:absPath xmlns:x15ac="http://schemas.microsoft.com/office/spreadsheetml/2010/11/ac" url="/Users/fkeller/Desktop/to do/TSG Judo Turniere und Verlauf 2019/"/>
    </mc:Choice>
  </mc:AlternateContent>
  <xr:revisionPtr revIDLastSave="0" documentId="8_{2182272A-04B7-B940-BCF4-779B6391B00C}" xr6:coauthVersionLast="40" xr6:coauthVersionMax="40" xr10:uidLastSave="{00000000-0000-0000-0000-000000000000}"/>
  <bookViews>
    <workbookView xWindow="1900" yWindow="460" windowWidth="36040" windowHeight="20840" tabRatio="500" xr2:uid="{00000000-000D-0000-FFFF-FFFF00000000}"/>
  </bookViews>
  <sheets>
    <sheet name="Blatt1" sheetId="1" r:id="rId1"/>
  </sheets>
  <definedNames>
    <definedName name="_xlnm.Print_Area" localSheetId="0">Blatt1!$A$1:$O$127</definedName>
    <definedName name="_xlnm.Print_Titles" localSheetId="0">Blatt1!$1:$1</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45" i="1" l="1"/>
  <c r="G44" i="1"/>
  <c r="G43" i="1"/>
  <c r="G111" i="1"/>
  <c r="G110" i="1"/>
  <c r="G94" i="1"/>
  <c r="G93" i="1"/>
  <c r="G89" i="1"/>
  <c r="G88" i="1"/>
  <c r="G87" i="1"/>
  <c r="G86" i="1"/>
  <c r="G83" i="1"/>
  <c r="G82" i="1"/>
  <c r="G85" i="1"/>
  <c r="G84" i="1"/>
  <c r="G81" i="1"/>
  <c r="G80" i="1"/>
  <c r="G73" i="1"/>
  <c r="G72" i="1"/>
  <c r="G75" i="1"/>
  <c r="G74" i="1"/>
  <c r="G68" i="1"/>
  <c r="G71" i="1"/>
  <c r="G69" i="1"/>
  <c r="G67" i="1"/>
  <c r="G55" i="1"/>
  <c r="G53" i="1"/>
  <c r="G65" i="1"/>
  <c r="G64" i="1"/>
  <c r="G62" i="1"/>
  <c r="G61" i="1"/>
  <c r="G50" i="1"/>
  <c r="G49" i="1"/>
  <c r="G48" i="1"/>
  <c r="G26" i="1"/>
  <c r="G60" i="1"/>
  <c r="G59" i="1"/>
  <c r="G56" i="1"/>
  <c r="G54" i="1"/>
  <c r="G107" i="1"/>
  <c r="G106" i="1"/>
  <c r="G109" i="1"/>
  <c r="G108" i="1"/>
  <c r="G105" i="1"/>
  <c r="G104" i="1"/>
  <c r="G31" i="1"/>
  <c r="G103" i="1"/>
  <c r="G30" i="1"/>
  <c r="G29" i="1"/>
  <c r="G27" i="1"/>
  <c r="G102" i="1"/>
  <c r="G100" i="1"/>
  <c r="G99" i="1"/>
  <c r="M37" i="1"/>
  <c r="G37" i="1"/>
  <c r="G34" i="1"/>
  <c r="G46" i="1"/>
  <c r="G47" i="1"/>
  <c r="G36" i="1"/>
  <c r="G78" i="1"/>
  <c r="G77" i="1"/>
  <c r="G79" i="1"/>
  <c r="G52" i="1"/>
  <c r="G32" i="1"/>
  <c r="G25" i="1"/>
  <c r="G39" i="1"/>
  <c r="G35" i="1"/>
  <c r="G23" i="1"/>
  <c r="M2" i="1"/>
  <c r="M3" i="1"/>
  <c r="M57" i="1"/>
  <c r="M34" i="1"/>
  <c r="M58" i="1"/>
</calcChain>
</file>

<file path=xl/sharedStrings.xml><?xml version="1.0" encoding="utf-8"?>
<sst xmlns="http://schemas.openxmlformats.org/spreadsheetml/2006/main" count="910" uniqueCount="404">
  <si>
    <t>Datum</t>
  </si>
  <si>
    <t>Turniername</t>
  </si>
  <si>
    <t>U10</t>
  </si>
  <si>
    <t>U12</t>
  </si>
  <si>
    <t>U15</t>
  </si>
  <si>
    <t>U18</t>
  </si>
  <si>
    <t>Adresse</t>
  </si>
  <si>
    <t>Meldeschluss</t>
  </si>
  <si>
    <t>e-Meldung</t>
  </si>
  <si>
    <t>Kontakt Name</t>
  </si>
  <si>
    <t>Kontakt Kontakt</t>
  </si>
  <si>
    <t>Bemerkungen</t>
  </si>
  <si>
    <t>x</t>
  </si>
  <si>
    <t>email Meldung</t>
  </si>
  <si>
    <t>Großsporthalle der Wilhelm'Leuschner'Schule, Mühlstraße, 64319 Pfungstadt (neben der Feuerwehr)</t>
  </si>
  <si>
    <t>Excel</t>
  </si>
  <si>
    <t>X</t>
  </si>
  <si>
    <t>Odenwaldhalle in Rimbach, Lessingstraße</t>
  </si>
  <si>
    <t>N.A.</t>
  </si>
  <si>
    <t>Fuchsbachhalle Zeiskam</t>
  </si>
  <si>
    <t>budo@1-budo-club-zeiskam.de</t>
  </si>
  <si>
    <t>www.1-budo-club-zeiskam.de</t>
  </si>
  <si>
    <t>Sporthalle der Carl-Orff-Schule Almenweg 30A, 64678 Lindenfels</t>
  </si>
  <si>
    <t>meldung@jcn-lindenfels.de</t>
  </si>
  <si>
    <t>2 Tage</t>
  </si>
  <si>
    <t>Hessischer Jugendpokal U16</t>
  </si>
  <si>
    <t>Glaspalast Sindelfingen, Rudolf-Harbig-Straße 10, 71063 Sindelfingen</t>
  </si>
  <si>
    <t>www.judoterminbox.de</t>
  </si>
  <si>
    <t>Markus Erlenwein</t>
  </si>
  <si>
    <t>Datei</t>
  </si>
  <si>
    <t>Sparkassenarena Jena, Keßlerstr. 28, 07745 Jena</t>
  </si>
  <si>
    <t>NEIN</t>
  </si>
  <si>
    <t>www.judo-jena.de --&gt;Sparkassenpokal</t>
  </si>
  <si>
    <t>Sporthalle "De Wetteling", Zuidsingel 2 Venray, NL</t>
  </si>
  <si>
    <t>Athletik Zentrum St. Gallen, Parkstrasse 2, St. Gallen – Schweiz</t>
  </si>
  <si>
    <t>info@jcsg.ch</t>
  </si>
  <si>
    <t>www.jcsg.ch</t>
  </si>
  <si>
    <t>Osterpokalturnier der Stadt Kufstein</t>
  </si>
  <si>
    <t>KUFSTEIN-ARENA Fischergries A-6330 Kufstein/Tirol</t>
  </si>
  <si>
    <t>Walter Gasteiger</t>
  </si>
  <si>
    <t>Werner Heisenberg Gymnasium, 67098 Bad Dürkheim, Kanalstr.</t>
  </si>
  <si>
    <t>ws-pokal@web.de</t>
  </si>
  <si>
    <t>HEM U18</t>
  </si>
  <si>
    <t>SWDEM U18</t>
  </si>
  <si>
    <t>HEM U15</t>
  </si>
  <si>
    <t>Crocodiles Cup U12 und U15 Bundesoffenes Turnier</t>
  </si>
  <si>
    <t>croco-cup@jc-os.de</t>
  </si>
  <si>
    <t>Erfurt, Leichtathletikhalle (Steigerwaldstadion) Johann-Sebastian-Bach-Str. 2, 99096 Erfurt</t>
  </si>
  <si>
    <t>68642 Bürstadt, Sporthalle in der Erich Kästner Schule, Wolfstr.23</t>
  </si>
  <si>
    <t>peterremmele@aol.com</t>
  </si>
  <si>
    <t xml:space="preserve">Familie Remmele </t>
  </si>
  <si>
    <t>06206/8986</t>
  </si>
  <si>
    <t>FERI-Sportpark der Homburger Turngemeinde: Niederstedter Weg 2, 61348 Bad Homburg</t>
  </si>
  <si>
    <t>weisserturmpokal@htg-judo.de</t>
  </si>
  <si>
    <t>eMelder der HJV</t>
  </si>
  <si>
    <t>David Faulstich</t>
  </si>
  <si>
    <t>d.faulstich@htg-judo.de</t>
  </si>
  <si>
    <t>ab 2008</t>
  </si>
  <si>
    <t>Sporthalle der Dom-Schule, E.M-Remarque-Ring 9, 49076 Osnabrück</t>
  </si>
  <si>
    <t>meldung@judo-pfungstadt.de</t>
  </si>
  <si>
    <t>HEM U11</t>
  </si>
  <si>
    <t>HEM U13</t>
  </si>
  <si>
    <t>Address:
Centre Sportif René Hartmann Rue Nic Biever
L-3425 DUDELANGE</t>
  </si>
  <si>
    <t>yod@judojjdudelange.lu</t>
  </si>
  <si>
    <t>Sporthalle am S-Bahnhof Wartenberg Ribnitzer Straße 1, 13051 Berlin</t>
  </si>
  <si>
    <t>vorstand@jc03.de</t>
  </si>
  <si>
    <t>030 / 99 27 15 92</t>
  </si>
  <si>
    <t>meldung@heinercup.de</t>
  </si>
  <si>
    <t>yaherborn@yama-arashi.de</t>
  </si>
  <si>
    <t>Thomas Petry</t>
  </si>
  <si>
    <t>Olympiahalle, Kurpfalzstr., 69226 Nussloch</t>
  </si>
  <si>
    <t>eyuepsoylu@gmx.net</t>
  </si>
  <si>
    <t>Eyüp Soylu</t>
  </si>
  <si>
    <t>info@judokan.de</t>
  </si>
  <si>
    <t>Sporthallen des Schulzentrum Ost, Woogstraße, 76829 Landau</t>
  </si>
  <si>
    <t xml:space="preserve">Nordstadthalle, Grenzhöferstr.28, 68723 Schwetzingen </t>
  </si>
  <si>
    <t>juergen.pfau1@freenet.de</t>
  </si>
  <si>
    <t>Sportzentrum Kienbaum, 15537 Grünheide/OT Kienbaum, Puschkinstr. 2,  www.kienbaum-sport.de</t>
  </si>
  <si>
    <t>btsafack@judobund.de.</t>
  </si>
  <si>
    <t>120 Nachwuchssportler 2002-2003, Meldung durch Landestrainer</t>
  </si>
  <si>
    <t>Sichtungsturnier U15</t>
  </si>
  <si>
    <t>Sichtungsturnier U18</t>
  </si>
  <si>
    <t>Finale Deutscher Jugendpokal Bundesentscheid U14</t>
  </si>
  <si>
    <t>Kilian Gebhardt</t>
  </si>
  <si>
    <t>kilian.gebhardt@judo-jena.de</t>
  </si>
  <si>
    <t>01</t>
  </si>
  <si>
    <t>03</t>
  </si>
  <si>
    <t>02</t>
  </si>
  <si>
    <t>Jama</t>
  </si>
  <si>
    <t>04</t>
  </si>
  <si>
    <t>06</t>
  </si>
  <si>
    <t>Deutscher Jugendpokal U16</t>
  </si>
  <si>
    <t>Bundesoffenes Sichtungsturnier, Mu15 Backnang</t>
  </si>
  <si>
    <t>Bundesoffenes Sichtungsturnier, Fu15 Backnang</t>
  </si>
  <si>
    <t>Leichtathletikhalle in Kalbach, Frankfurt</t>
  </si>
  <si>
    <t>32. Rodenbacher Christkindl-Turnier</t>
  </si>
  <si>
    <t>Fellbach</t>
  </si>
  <si>
    <t>jbnzn.dwoc@gmail.com</t>
  </si>
  <si>
    <t>www.mijnjbn.nl</t>
  </si>
  <si>
    <t>Kees Hessels</t>
  </si>
  <si>
    <t>über das Judoportal</t>
  </si>
  <si>
    <t>über Landesjugendleitung</t>
  </si>
  <si>
    <t>ab 2010/2011</t>
  </si>
  <si>
    <t>Hessischer Jugendpokal U14</t>
  </si>
  <si>
    <t>Hessischer Jugendpokal U18</t>
  </si>
  <si>
    <t>Kosten</t>
  </si>
  <si>
    <t>sportarena “de Soeverein”, , sportveldenstraat 10, Lommel (Belgium)</t>
  </si>
  <si>
    <t>jean.jacques.melotte@skynet.be</t>
  </si>
  <si>
    <t>Mélotte Jean-Jacques Nijshoek</t>
  </si>
  <si>
    <t>Turnhalle der Freiherr-vom-Stein Schule
Elisabeth-Koch-Straße
65597 Hünfelden-Dauborn</t>
  </si>
  <si>
    <t>judoclub-huenfelden@t-online.de</t>
  </si>
  <si>
    <t>0177 3456832</t>
  </si>
  <si>
    <t>Joachim Bernard</t>
  </si>
  <si>
    <t>Kings Cup</t>
  </si>
  <si>
    <t>info@dekings.nl</t>
  </si>
  <si>
    <t>eMelder (Excel PFLICHT)</t>
  </si>
  <si>
    <t>50 Euro Preisgeld pro Gewichtsklasse, Nur der Sieger erhält einen Pokal. Mindestens 8er Gruppen, sonst Zusammenlegung</t>
  </si>
  <si>
    <t>ab 2010</t>
  </si>
  <si>
    <t xml:space="preserve">Sportturm der Uni Bremen, Enrique-Schmidt-Strasse, 28359 Bremen </t>
  </si>
  <si>
    <t>bremen-open@gmx.de</t>
  </si>
  <si>
    <t>Sven Antonik</t>
  </si>
  <si>
    <t>03212 1015412</t>
  </si>
  <si>
    <t>Eichhörnchen Cup 2017</t>
  </si>
  <si>
    <t>eiche-cup@gmx.de</t>
  </si>
  <si>
    <t>samurai-cup@gmx.de</t>
  </si>
  <si>
    <t>Sport- und Freizeitzentrum der HT16, Sievekingdamm 7, 20535 Hamburg</t>
  </si>
  <si>
    <t>open@ht16-judo.de</t>
  </si>
  <si>
    <t>contact@omringjudo.nl</t>
  </si>
  <si>
    <t>Bert Dollé</t>
  </si>
  <si>
    <t>Sporthal 'De Koggehal', Dwingel 4, 1648 JM, De Goorn</t>
  </si>
  <si>
    <t>Sporthalle an der Benediktschule, Overbergstr. 10a, Ecke Wildeshauer Str., Visbek</t>
  </si>
  <si>
    <t>Tobias Kostka</t>
  </si>
  <si>
    <t>tobias@judo-visbek.de</t>
  </si>
  <si>
    <t>Sportzentrum, Kaltenengerser Str., 56220 Urmitz</t>
  </si>
  <si>
    <t>uwe@schlaus-online.de</t>
  </si>
  <si>
    <t>Uwe Schlaus</t>
  </si>
  <si>
    <t>Rangliste Rheinland</t>
  </si>
  <si>
    <t>eMelder der NWJV</t>
  </si>
  <si>
    <t>71522 Backnang, Mörike-Sporthalle, Rötlensweg 8/1</t>
  </si>
  <si>
    <t>meldung@judo-backnang.de</t>
  </si>
  <si>
    <t>Tel. 07144-36637, FAX 07144-881903; email: Alfred.Holderle@judo-backnang.de
Mobil: 0172-6359384</t>
  </si>
  <si>
    <t>Alfred Holderle</t>
  </si>
  <si>
    <t>Sport- und Kulturhalle, Am Marktplatz, 66557 Uchtelfangen</t>
  </si>
  <si>
    <t>Jörg Blank</t>
  </si>
  <si>
    <t>06825 495819</t>
  </si>
  <si>
    <t>stekelle@aol.com</t>
  </si>
  <si>
    <t>Doppelstart für 2007 2005 2003, ab 2009</t>
  </si>
  <si>
    <t>0160/90528552
t.petry@web.de</t>
  </si>
  <si>
    <t>Großsporthalle des Wilhelm-von Oranien-Gymnasiums, 35683 Dillenburg, Mühlenstr</t>
  </si>
  <si>
    <t>NUR für Anfänger ab 2011</t>
  </si>
  <si>
    <t>Weisser Turm-Pokal: U11 U14, U17</t>
  </si>
  <si>
    <t>Weisser Turm-Pokal: Mixed Team Cup U10, Einzel U13</t>
  </si>
  <si>
    <t>https://www.heinercup.de/meldung.xlsx</t>
  </si>
  <si>
    <t>Berufsschulzentrum-Sporthalle im Bürgerpark-Nord
Alsfelder Straße 29, 64289 Darmstadt</t>
  </si>
  <si>
    <t>Sporthalle der Fritz-Reuter-Oberschule, Prendener Strasse 29, 13059 Berlin</t>
  </si>
  <si>
    <t>Albert-Baur-Halle, Witzgrunder Weg6, 14806 Bad Belzig</t>
  </si>
  <si>
    <t>judoclub-badbelzig@t-online.de</t>
  </si>
  <si>
    <t>Mathias Köpping</t>
  </si>
  <si>
    <t>ab 2011</t>
  </si>
  <si>
    <t>atcupleipzig@gmail.com</t>
  </si>
  <si>
    <t>www.jc-leipzig.de</t>
  </si>
  <si>
    <t>Stefan Schulze</t>
  </si>
  <si>
    <t>0173 5710464</t>
  </si>
  <si>
    <t>Judoclub Leipzig, Brüderstrasse 15, 04103 Leipzig</t>
  </si>
  <si>
    <t>Turnhalle BIZ, Von-Streuben-Strasse 31, 67549 Worms</t>
  </si>
  <si>
    <t>nibelungenturnier@1-judo-club-worms.de</t>
  </si>
  <si>
    <t>eMelder verwenden !</t>
  </si>
  <si>
    <t>U10 ggf,. Auch für 2010/2011?</t>
  </si>
  <si>
    <t>Sporthalle Brebach, Rosenstraße 50, 66130 Saarbrücken</t>
  </si>
  <si>
    <t>turnier@jcf-budo.de</t>
  </si>
  <si>
    <t>Martin Metzger</t>
  </si>
  <si>
    <t>0176-80451157
m.metzger@jcf-budo.de</t>
  </si>
  <si>
    <t>NUR XLS WIE VORGEGEBEN</t>
  </si>
  <si>
    <t>ega-pokal-ejc@t-online.de</t>
  </si>
  <si>
    <t>messe-cup-ejc@t-online.de</t>
  </si>
  <si>
    <t>Andrea Freudenberg</t>
  </si>
  <si>
    <t>erfurter-judo-club@t-online.de
0361 – 4233914</t>
  </si>
  <si>
    <t>Sporthallen SZ Ost, Woogstrasse, 76829 Landau-Queichheim</t>
  </si>
  <si>
    <t>Anita Busch</t>
  </si>
  <si>
    <t>06341 54230</t>
  </si>
  <si>
    <t>HVMM U13</t>
  </si>
  <si>
    <t>Offenes Mannschaftsturnier U15 und U18</t>
  </si>
  <si>
    <t>Genneper sportparken Bram Venemanlaan 1
5644 HV Eindhoven
Tel: 040 2381400</t>
  </si>
  <si>
    <t>HEM U21</t>
  </si>
  <si>
    <t>23. Herborner Bärenpokal 2018</t>
  </si>
  <si>
    <t>05</t>
  </si>
  <si>
    <t>reisinger.manfred@a1.net</t>
  </si>
  <si>
    <t>U16, U18, U21</t>
  </si>
  <si>
    <t>U10, U12, U14</t>
  </si>
  <si>
    <t>intsalzkammergut@judoteam.at</t>
  </si>
  <si>
    <t>Manfred Reisinger</t>
  </si>
  <si>
    <t>20. Bald Belziger Seeger Pokalturnier</t>
  </si>
  <si>
    <t>NUR EXEL MELDUNG</t>
  </si>
  <si>
    <t>ab 2009
2007 Doppelstart möglich</t>
  </si>
  <si>
    <t>Dieter-Renz-Halle, Hans Böckler Straße 60, 46236 Bottrop, Parkplatz Parkstraße</t>
  </si>
  <si>
    <t>Sandra-wolski@t-online.de</t>
  </si>
  <si>
    <t>Sandra Wolski</t>
  </si>
  <si>
    <t>0212 – 331621</t>
  </si>
  <si>
    <t>w.gasteiger@judoclub.com
+43 664 3241806</t>
  </si>
  <si>
    <t>3. Internationaler Ursapharm Wandercup, U10, U12, U15</t>
  </si>
  <si>
    <t>Schönwalde-Center (Mehrzweckhalle),
Ernst-Thälmann-Ring 11-13, 17491 Greifswald</t>
  </si>
  <si>
    <t>wilke-ralf@web.de</t>
  </si>
  <si>
    <t>http://www.budoclubvorpommern.de/</t>
  </si>
  <si>
    <t>Ralf Wilke</t>
  </si>
  <si>
    <t>038354/36664 oder 0151/15344205, Fax: 038354/31851</t>
  </si>
  <si>
    <t>13. BÄRCHENPOKAL RANDORI - TURNIER</t>
  </si>
  <si>
    <t>9. BIG BÄREN POKAL</t>
  </si>
  <si>
    <t>Tobias@Judo-Tiger-Visbek.de</t>
  </si>
  <si>
    <t>nur wie vorgegeben</t>
  </si>
  <si>
    <t>btsafack@judobund.de</t>
  </si>
  <si>
    <t>Bruno Tsafack</t>
  </si>
  <si>
    <t>Omring Judo Turnier 2018</t>
  </si>
  <si>
    <t>ab 2013</t>
  </si>
  <si>
    <t>39. Nibelungen Turnier U12, U15</t>
  </si>
  <si>
    <t>39. Nibelungen Turnier U10, U18, M/F</t>
  </si>
  <si>
    <t>Katja Straub</t>
  </si>
  <si>
    <t>0152-513 908 44</t>
  </si>
  <si>
    <t>Ab 2011</t>
  </si>
  <si>
    <t>www.judojjdudelange.lu</t>
  </si>
  <si>
    <t>N.N.</t>
  </si>
  <si>
    <t>4. Internationaler AT Cup, U15, U18</t>
  </si>
  <si>
    <t>15. Hopser Turnier</t>
  </si>
  <si>
    <t>10. Rhein-Neckar-Odenwald-Pokal 2018</t>
  </si>
  <si>
    <t>26. Urmitzer Herbstturnier</t>
  </si>
  <si>
    <t>13. Wanderpokal des JC'03 U9-U13</t>
  </si>
  <si>
    <t xml:space="preserve">21. Winner Schneemann-Turnier </t>
  </si>
  <si>
    <t>bremen-bambino@gmx.de</t>
  </si>
  <si>
    <t>06241 / 78 32 6</t>
  </si>
  <si>
    <t>Carl Eschenhauer</t>
  </si>
  <si>
    <t>Anfängerturnier: 5.Jelly Bears Trophy 2018</t>
  </si>
  <si>
    <t>Ranglistenturnier</t>
  </si>
  <si>
    <t>Flevoland Open International Tournament</t>
  </si>
  <si>
    <t>Sports halls ‘t Dok, Educalaan 3, 8251 GC Dronten</t>
  </si>
  <si>
    <t>http://menno.jbnetworks.nl/cgi-bin/dronten/EDRONTEN?lang=en</t>
  </si>
  <si>
    <t>Harry Martens</t>
  </si>
  <si>
    <t>martenskroon@solcon.nl
0321-382462</t>
  </si>
  <si>
    <t>jugendleitung@hessenjudo.de</t>
  </si>
  <si>
    <t>U21
M&amp;F</t>
  </si>
  <si>
    <t>Senftenberg (BB)</t>
  </si>
  <si>
    <t>SWDEM U 15</t>
  </si>
  <si>
    <t>Sportcentrum Drachten, Leerweg 3,
9202 Drachten
Nederland</t>
  </si>
  <si>
    <t>120 Nachwuchssportler 2002-2004, Meldung durch Landestrainer</t>
  </si>
  <si>
    <t>Bamberg, Turnhalle der Graf-Stauffenberg-Schule, Kloster-Langheim-Str. 11</t>
  </si>
  <si>
    <t>DJB Judoportal</t>
  </si>
  <si>
    <t>Frauke Fortmann</t>
  </si>
  <si>
    <t>0177-7611876</t>
  </si>
  <si>
    <t>Bundesoffenes Judo Turnier Frauen U17 Holzwickede BST</t>
  </si>
  <si>
    <t>Hilgenbaumhalle, Opherdicker Str. 42 in D-59439 Holzwicke</t>
  </si>
  <si>
    <t>Sylvia.Kaese@cityweb.de</t>
  </si>
  <si>
    <t>E-Melder NJW bevorzugt</t>
  </si>
  <si>
    <t>Sylvia Kaese
Dirk Jacobi</t>
  </si>
  <si>
    <t>0201 / 45879296
0178-5575257</t>
  </si>
  <si>
    <t>Stefan Himmler</t>
  </si>
  <si>
    <t>Kreissporthalle Petersberg Goerdelerstraße 64, 36100 Petersberg</t>
  </si>
  <si>
    <t>Matsuru Dutch Open Espoir 2019</t>
  </si>
  <si>
    <t>Top Turnier mit 1900 Teilnehmern auf 12 Matten
VOLL AB OKTOBER</t>
  </si>
  <si>
    <t>Sportzentrum Meeuwen-Gruitrode
Kerkplein 1
3670 Meeuwen-Gruitrode
Limburg (B)</t>
  </si>
  <si>
    <t>judoclub.gruitrode@skynet.be</t>
  </si>
  <si>
    <t>guido.steensels@skynet.be</t>
  </si>
  <si>
    <t>600 Teilnehmer pro Tag</t>
  </si>
  <si>
    <t>Lehrgang am Sonntag</t>
  </si>
  <si>
    <t>6. INTERNATIONALES
JUDO TURNIER
Austrian Cup - Salzkammergut 2019</t>
  </si>
  <si>
    <t>Bezirkssporthalle Vöcklabruck Bahnhofstrasse 44
A - 4840 Vöcklabruck, Österreich</t>
  </si>
  <si>
    <t>07</t>
  </si>
  <si>
    <t>www.judoclub.com/nennung_osterpokal_2019.xls</t>
  </si>
  <si>
    <t>08</t>
  </si>
  <si>
    <t>nadine@bozoghlian.de</t>
  </si>
  <si>
    <t>Nadine</t>
  </si>
  <si>
    <t>Schulzentrum Mühleholz 2 / Marianumstrasse 43
9490 Vaduz</t>
  </si>
  <si>
    <t>sekretariat@ljv.li</t>
  </si>
  <si>
    <t>00423 / 373 27 87</t>
  </si>
  <si>
    <t>Liechtensteiner Judoverband</t>
  </si>
  <si>
    <t>10</t>
  </si>
  <si>
    <t>11</t>
  </si>
  <si>
    <t>0032 475 280 194</t>
  </si>
  <si>
    <t>12</t>
  </si>
  <si>
    <t>www.judovenray.nl/tournament</t>
  </si>
  <si>
    <t>Avri Stockum
info@judovenray.nl</t>
  </si>
  <si>
    <t>XX</t>
  </si>
  <si>
    <t>DEM U18</t>
  </si>
  <si>
    <t>Leipzig</t>
  </si>
  <si>
    <t>6. Uchtelfanger Gesundheitspokal</t>
  </si>
  <si>
    <t>Geisha Turnier 2019</t>
  </si>
  <si>
    <t>21. Bald Belziger Seeger Pokalturnier</t>
  </si>
  <si>
    <t>13</t>
  </si>
  <si>
    <t>26. Oster-Turnier Zeiskam</t>
  </si>
  <si>
    <t>17. Internationales DJB BOT (nur U16 w)</t>
  </si>
  <si>
    <t>DJB BOT U16 männlich Duisburg</t>
  </si>
  <si>
    <t>Walter-Schädlich-Halle, Kampstr. 2 a, 47166 Duisburg-Hamborn</t>
  </si>
  <si>
    <t>14</t>
  </si>
  <si>
    <t>Trainingscamp im Anschluss an das Turnier am 7. und 8. April 2019</t>
  </si>
  <si>
    <t>meldung@itu16.de</t>
  </si>
  <si>
    <t>https://www.nwjv.de/sportgeschehen/it-u-16-maennlich/</t>
  </si>
  <si>
    <t>Erik.Goertz@nwjv.de</t>
  </si>
  <si>
    <t>0203 7381623</t>
  </si>
  <si>
    <t>DEM U21</t>
  </si>
  <si>
    <t>Frankfurt (Oder)</t>
  </si>
  <si>
    <t>Zentrale Sichtung U15  4 Tage (Kienbaum)</t>
  </si>
  <si>
    <t>Bundessichtungs-Turnier U17 weiblich</t>
  </si>
  <si>
    <t>Halle an der Saale</t>
  </si>
  <si>
    <t>Bundessichtungs-Turnier U17 männlich</t>
  </si>
  <si>
    <t>Zentrale Sichtung U17 4 Tage (Kienbaum)</t>
  </si>
  <si>
    <t>15. Einladungsturnier des JC'03</t>
  </si>
  <si>
    <t>Newcomer Cup 2019</t>
  </si>
  <si>
    <t>Nur Anfänger mit weniger als 6 Turnierteilnahmen</t>
  </si>
  <si>
    <t>ehnewcomercup@gmx.de</t>
  </si>
  <si>
    <t>15</t>
  </si>
  <si>
    <t>16</t>
  </si>
  <si>
    <t>17</t>
  </si>
  <si>
    <t>18</t>
  </si>
  <si>
    <t>19</t>
  </si>
  <si>
    <t>max. 3. KYU</t>
  </si>
  <si>
    <t>22. Internationaler Thüringer Messe-Cup 2018 U16 BST</t>
  </si>
  <si>
    <t>27. Internationaler ega-Pokal U13</t>
  </si>
  <si>
    <t>20</t>
  </si>
  <si>
    <t>21</t>
  </si>
  <si>
    <t>31. Internationales Gallus Turnier, CH
Ranking 1000 Turnier</t>
  </si>
  <si>
    <t>22</t>
  </si>
  <si>
    <t>Doppelstarts erlaubt (U9, U11, U13, U15 jeweils)</t>
  </si>
  <si>
    <t>NOCH UNBEKANNT BZW. NICHT ANGEKÜNDIGT (Termine aus 2018)</t>
  </si>
  <si>
    <t>xX</t>
  </si>
  <si>
    <t>Adidas Tiger Cup Medaille und Adidas Champions Pässe für Pl 1-3</t>
  </si>
  <si>
    <t>Bremen Masters, Internationales Turnier der männl U18</t>
  </si>
  <si>
    <t>Congress Centre Bremen, Exhibition Hall 7 (Messehalle 7), Hollerallee/Findorffstr. (behind Bremen Central Station)</t>
  </si>
  <si>
    <t>norbert.specker@web.de</t>
  </si>
  <si>
    <t>NUR ÜBER WEBSEITE</t>
  </si>
  <si>
    <t>Norbert Specker</t>
  </si>
  <si>
    <t>23</t>
  </si>
  <si>
    <t>24</t>
  </si>
  <si>
    <t>ITG@judosindelfingen.de</t>
  </si>
  <si>
    <t>Maximal 3 Mannschaften á min. 4 Gewichtsklassen pro Verein; 2009-2011, Gewichtsklassen: 25/28/31/34/+34</t>
  </si>
  <si>
    <t>25</t>
  </si>
  <si>
    <t>nur über www.adlercup.de</t>
  </si>
  <si>
    <t>Fabian Keller</t>
  </si>
  <si>
    <t>fabian.keller@gategroup.eu</t>
  </si>
  <si>
    <t>Bundesoffenes Judo Turnier Männer U17 Herne BST</t>
  </si>
  <si>
    <t>Sporthalle im Sportpark, Im Sportpark 10, 44652 Herne</t>
  </si>
  <si>
    <t>joerg.braeutigam@nwjv.de</t>
  </si>
  <si>
    <t>Jörg Bräutigam</t>
  </si>
  <si>
    <t>02325-48397
0171-4953065</t>
  </si>
  <si>
    <t>17. Greifswalder Hanse-Cup</t>
  </si>
  <si>
    <t>super coole Medaillen !</t>
  </si>
  <si>
    <t>London Open Ranking Event</t>
  </si>
  <si>
    <t>SportsDock, University of East London, Docklands Campus, 
University Way, London E16 2RD</t>
  </si>
  <si>
    <t xml:space="preserve">https://www.onlineentries.co.uk/events/ </t>
  </si>
  <si>
    <t>londonjudocompetitions@gmail.com</t>
  </si>
  <si>
    <t>Svilen Skerlev
Marko Novkov</t>
  </si>
  <si>
    <t>00359 897 973 966
00359 876 160 165</t>
  </si>
  <si>
    <t>shunjudo.com</t>
  </si>
  <si>
    <t>Bulgaria, Samokov city, Sport complex Arena Samokov</t>
  </si>
  <si>
    <t>26</t>
  </si>
  <si>
    <t>3 Tage International Training Camp Bulgaria from U10-U18</t>
  </si>
  <si>
    <t>Finale Deutscher Jugendpokal Bundesentscheid U18</t>
  </si>
  <si>
    <t>17. Internationaler Landauer WGS CUP 2019 U13 U17</t>
  </si>
  <si>
    <t>17. Internationaler Landauer WGS CUP 2019 U15 U20</t>
  </si>
  <si>
    <t>65589 Hadamar, Sporthalle der Fürst-Johann-Ludwig-Schule (Gesamtschule), Freiherr-vom-Stein-Str. 20a</t>
  </si>
  <si>
    <t>27</t>
  </si>
  <si>
    <t>28</t>
  </si>
  <si>
    <t>Lothar Strecker
Michael Blumenstein</t>
  </si>
  <si>
    <t>SWDEM U21</t>
  </si>
  <si>
    <t>Durch den HJV</t>
  </si>
  <si>
    <t>29</t>
  </si>
  <si>
    <t>https://meldung.judo-pfungstadt.de/</t>
  </si>
  <si>
    <t>Ralph Schwarz, Lucie Walther</t>
  </si>
  <si>
    <t>30</t>
  </si>
  <si>
    <t>31</t>
  </si>
  <si>
    <t>16. Trofee van de Donderslag U15 U18</t>
  </si>
  <si>
    <t>16. Trofee van de Donderslag U10 U12</t>
  </si>
  <si>
    <t>22. Internationaler Sparkassen-Pokal 2018 U10 U18</t>
  </si>
  <si>
    <t>22. Internationaler Sparkassen-Pokal 2018 U13 U15</t>
  </si>
  <si>
    <t>Samurai Turnier 2019 U12-U18</t>
  </si>
  <si>
    <t>20. Nibelungenturnier U15 U18</t>
  </si>
  <si>
    <t>20. Nibelungenturnier U10 U12</t>
  </si>
  <si>
    <t>RIMBACH-POKAL 2018 U12 U15</t>
  </si>
  <si>
    <t>31. Internationales Gallus Turnier, CH
Ranking 1000 Turnier U11 U13 U 15</t>
  </si>
  <si>
    <t>26. Oster-Turnier Zeiskam U12</t>
  </si>
  <si>
    <t>17. International Soeverein Cup, Lommel U10 U12</t>
  </si>
  <si>
    <t>29. International Soeverein Cup, Lommel U15 U18</t>
  </si>
  <si>
    <t>International Judo Tournament Bulgaria SHUN JUDO U18</t>
  </si>
  <si>
    <t>International Judo Tournament Bulgaria SHUN JUDO U10 - U15</t>
  </si>
  <si>
    <t>8. Darmstädter Heiner Cup U15 U18</t>
  </si>
  <si>
    <t>Samurai Cup 2018 U12 U15 U18</t>
  </si>
  <si>
    <t>7. Darmstädter Heiner Cup U12</t>
  </si>
  <si>
    <t>Adidas Tiger Cup 2019 U12 U15</t>
  </si>
  <si>
    <t>Adidas Tiger Cup 2019 U10 U18</t>
  </si>
  <si>
    <t>Internationales Judo Turnier 2019 VENRAY U11 U13 U15</t>
  </si>
  <si>
    <t>Internationales Judo Turnier 2019 VENRAY U18</t>
  </si>
  <si>
    <t>27. HT16 Open Hamburg 2019 U11 U13 U18</t>
  </si>
  <si>
    <t>27. HT16 Open Hamburg 2019 U15</t>
  </si>
  <si>
    <t>10. Internationaler Weinstraßenpokal U15 U18</t>
  </si>
  <si>
    <t>10. Internationaler Weinstraßenpokal U12</t>
  </si>
  <si>
    <t>22. YOUTH OPEN DUDELANGE U13 U15 U18</t>
  </si>
  <si>
    <t>19. ITG Internationales Judoturnier im Glaspalast U11 U15</t>
  </si>
  <si>
    <t>7. Offene Liechtensteiner Judo-Landesmeisterschaft U11-U18</t>
  </si>
  <si>
    <t>19. ITG Internationales Judoturnier im Glaspalast U13 U18</t>
  </si>
  <si>
    <t>Bremer Bambino Turnier 2018 U9 U11 U13 U15</t>
  </si>
  <si>
    <t>29. KATANA -Turnier 2019 U10 U15 U18</t>
  </si>
  <si>
    <t>29. KATANA -Turnier 2019 U12</t>
  </si>
  <si>
    <t>5. Adler Cup 2019 U9 U12 U15 U18</t>
  </si>
  <si>
    <t>5. Adler Cup 2019 U11 U14 U17</t>
  </si>
  <si>
    <t>Kappelbergturnier U15 U18</t>
  </si>
  <si>
    <t>Kappelbergturnier U12</t>
  </si>
  <si>
    <t>Bremen Open, Internationales Kader Turnier U11 U13 U18</t>
  </si>
  <si>
    <t>Bremen Open, Internationales Kader Turnier U15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</si>
</sst>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name val="Calibri"/>
      <family val="2"/>
      <scheme val="minor"/>
    </font>
    <font>
      <u/>
      <sz val="12"/>
      <name val="Calibri"/>
      <family val="2"/>
      <scheme val="minor"/>
    </font>
    <font>
      <b/>
      <sz val="12"/>
      <color theme="0"/>
      <name val="Calibri"/>
      <family val="2"/>
      <scheme val="minor"/>
    </font>
    <font>
      <sz val="12"/>
      <color theme="0"/>
      <name val="Calibri"/>
      <family val="2"/>
      <scheme val="minor"/>
    </font>
    <font>
      <u/>
      <sz val="12"/>
      <color theme="0"/>
      <name val="Calibri"/>
      <family val="2"/>
      <scheme val="minor"/>
    </font>
    <font>
      <sz val="9"/>
      <color rgb="FF0563C2"/>
      <name val="Helvetica"/>
      <family val="2"/>
    </font>
  </fonts>
  <fills count="9">
    <fill>
      <patternFill patternType="none"/>
    </fill>
    <fill>
      <patternFill patternType="gray125"/>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0000"/>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35">
    <xf numFmtId="0" fontId="0" fillId="0" borderId="0" xfId="0"/>
    <xf numFmtId="0" fontId="4" fillId="3" borderId="1" xfId="0" applyFont="1" applyFill="1" applyBorder="1" applyAlignment="1">
      <alignment wrapText="1"/>
    </xf>
    <xf numFmtId="0" fontId="4" fillId="2" borderId="1" xfId="0" applyFont="1" applyFill="1" applyBorder="1" applyAlignment="1">
      <alignment wrapText="1"/>
    </xf>
    <xf numFmtId="14" fontId="4" fillId="0" borderId="1" xfId="0" applyNumberFormat="1" applyFont="1" applyFill="1" applyBorder="1"/>
    <xf numFmtId="0" fontId="4" fillId="0" borderId="1" xfId="0" applyFont="1" applyFill="1" applyBorder="1" applyAlignment="1">
      <alignment wrapText="1"/>
    </xf>
    <xf numFmtId="0" fontId="4" fillId="0" borderId="1" xfId="0" applyFont="1" applyFill="1" applyBorder="1"/>
    <xf numFmtId="0" fontId="4" fillId="4" borderId="1" xfId="0" applyFont="1" applyFill="1" applyBorder="1" applyAlignment="1">
      <alignment wrapText="1"/>
    </xf>
    <xf numFmtId="0" fontId="5" fillId="0" borderId="1" xfId="1" applyFont="1" applyFill="1" applyBorder="1"/>
    <xf numFmtId="0" fontId="1" fillId="0" borderId="1" xfId="1" applyFill="1" applyBorder="1"/>
    <xf numFmtId="49" fontId="4" fillId="0" borderId="1" xfId="0" applyNumberFormat="1" applyFont="1" applyFill="1" applyBorder="1"/>
    <xf numFmtId="0" fontId="4" fillId="5" borderId="1" xfId="0" applyFont="1" applyFill="1" applyBorder="1" applyAlignment="1">
      <alignment wrapText="1"/>
    </xf>
    <xf numFmtId="0" fontId="1" fillId="0" borderId="1" xfId="1" applyFill="1" applyBorder="1" applyAlignment="1">
      <alignment wrapText="1"/>
    </xf>
    <xf numFmtId="14" fontId="4" fillId="0" borderId="1" xfId="0" applyNumberFormat="1" applyFont="1" applyFill="1" applyBorder="1" applyAlignment="1">
      <alignment horizontal="center"/>
    </xf>
    <xf numFmtId="14" fontId="4" fillId="5" borderId="1" xfId="0" applyNumberFormat="1" applyFont="1" applyFill="1" applyBorder="1" applyAlignment="1">
      <alignment horizontal="center"/>
    </xf>
    <xf numFmtId="14" fontId="4" fillId="4" borderId="1" xfId="0" applyNumberFormat="1" applyFont="1" applyFill="1" applyBorder="1" applyAlignment="1">
      <alignment horizontal="center"/>
    </xf>
    <xf numFmtId="14" fontId="4" fillId="2" borderId="1" xfId="0" applyNumberFormat="1" applyFont="1" applyFill="1" applyBorder="1" applyAlignment="1">
      <alignment horizontal="center"/>
    </xf>
    <xf numFmtId="0" fontId="4" fillId="6" borderId="1" xfId="0" applyFont="1" applyFill="1" applyBorder="1" applyAlignment="1">
      <alignment wrapText="1"/>
    </xf>
    <xf numFmtId="0" fontId="5" fillId="0" borderId="1" xfId="1" applyFont="1" applyFill="1" applyBorder="1" applyAlignment="1">
      <alignment wrapText="1"/>
    </xf>
    <xf numFmtId="49" fontId="4" fillId="7" borderId="1" xfId="0" applyNumberFormat="1" applyFont="1" applyFill="1" applyBorder="1"/>
    <xf numFmtId="14" fontId="4" fillId="7" borderId="1" xfId="0" applyNumberFormat="1" applyFont="1" applyFill="1" applyBorder="1" applyAlignment="1">
      <alignment horizontal="center"/>
    </xf>
    <xf numFmtId="49" fontId="4" fillId="4" borderId="1" xfId="0" applyNumberFormat="1" applyFont="1" applyFill="1" applyBorder="1"/>
    <xf numFmtId="0" fontId="3" fillId="0" borderId="1" xfId="0" applyFont="1" applyFill="1" applyBorder="1"/>
    <xf numFmtId="0" fontId="3" fillId="0" borderId="1" xfId="0" applyFont="1" applyFill="1" applyBorder="1" applyAlignment="1">
      <alignment wrapText="1"/>
    </xf>
    <xf numFmtId="0" fontId="4" fillId="2" borderId="1" xfId="0" applyFont="1" applyFill="1" applyBorder="1"/>
    <xf numFmtId="14" fontId="4" fillId="3" borderId="1" xfId="0" applyNumberFormat="1" applyFont="1" applyFill="1" applyBorder="1" applyAlignment="1">
      <alignment horizontal="center"/>
    </xf>
    <xf numFmtId="14" fontId="4" fillId="8" borderId="1" xfId="0" applyNumberFormat="1" applyFont="1" applyFill="1" applyBorder="1"/>
    <xf numFmtId="0" fontId="7" fillId="8" borderId="1" xfId="0" applyFont="1" applyFill="1" applyBorder="1" applyAlignment="1">
      <alignment wrapText="1"/>
    </xf>
    <xf numFmtId="0" fontId="7" fillId="8" borderId="1" xfId="0" applyFont="1" applyFill="1" applyBorder="1"/>
    <xf numFmtId="49" fontId="7" fillId="8" borderId="1" xfId="0" applyNumberFormat="1" applyFont="1" applyFill="1" applyBorder="1"/>
    <xf numFmtId="0" fontId="8" fillId="8" borderId="1" xfId="1" applyFont="1" applyFill="1" applyBorder="1"/>
    <xf numFmtId="14" fontId="4" fillId="6" borderId="1" xfId="0" applyNumberFormat="1" applyFont="1" applyFill="1" applyBorder="1" applyAlignment="1">
      <alignment horizontal="center"/>
    </xf>
    <xf numFmtId="0" fontId="1" fillId="0" borderId="0" xfId="1" applyAlignment="1">
      <alignment vertical="center"/>
    </xf>
    <xf numFmtId="0" fontId="9" fillId="0" borderId="0" xfId="0" applyFont="1"/>
    <xf numFmtId="0" fontId="6" fillId="8" borderId="2" xfId="0" applyFont="1" applyFill="1" applyBorder="1" applyAlignment="1">
      <alignment wrapText="1"/>
    </xf>
    <xf numFmtId="0" fontId="0" fillId="0" borderId="3" xfId="0" applyBorder="1" applyAlignment="1">
      <alignment wrapText="1"/>
    </xf>
  </cellXfs>
  <cellStyles count="75">
    <cellStyle name="Besuchter Hyperlink" xfId="2" builtinId="9" hidden="1"/>
    <cellStyle name="Besuchter Hyperlink" xfId="3" builtinId="9" hidden="1"/>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Link" xfId="1" builtinId="8"/>
    <cellStyle name="Standard" xfId="0" builtinId="0"/>
  </cellStyles>
  <dxfs count="75">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39359</xdr:colOff>
      <xdr:row>121</xdr:row>
      <xdr:rowOff>26658</xdr:rowOff>
    </xdr:from>
    <xdr:to>
      <xdr:col>14</xdr:col>
      <xdr:colOff>2071359</xdr:colOff>
      <xdr:row>123</xdr:row>
      <xdr:rowOff>434774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359" y="25392334"/>
          <a:ext cx="19388667" cy="8200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Legende:</a:t>
          </a:r>
          <a:r>
            <a:rPr lang="de-DE" sz="1100" baseline="0"/>
            <a:t> Grün = Verein zahlt Startgebühr, volle Betreuung, eigene Anreise aller Teilnehmer (durch Eltern z.B.); hellrot= KADER Turniere auf Einladung des Vereins, des HJV oder des DJB; orange= KEINE Betreuung durch den Verein, ggf. nur durch zufällige Mitfahrt eines Coaches. Bei Fragen bitte an Fabian wenden (fabian.keller@gategroup.eu); alle Meldungen rechtzeitig vereinsintern an Fabian; nur bei Fabian angemeldete Kinder/Jugendliche werden vom Verein gemeldet; bei einzelnen Turnieren behält sich der Verein vor, die Teilnehmer zu begrenzen und nur bestimmte Wettkämpfer zuzulassen. Es zählen nur die grünen Turniere (und der Adler Cup) zur Vereinsmeisterschaft (Ausnahmen bleiben der Abteilungsleitung vorbehalten). Änderungen vorbehalten. Diese Liste hat keinen Anspruch auf Vollständigkeit oder Fehlerfreiheit.</a:t>
          </a:r>
        </a:p>
        <a:p>
          <a:r>
            <a:rPr lang="de-DE" sz="1100" baseline="0"/>
            <a:t>Statistik: GRÜNE TURNIERE in 2017: 8, KADER TURNIERE in 2017: 12, SONSTIGE TURNIERE in 2017: 10. Stand: 01.12.2016 (FKE) </a:t>
          </a:r>
        </a:p>
      </xdr:txBody>
    </xdr:sp>
    <xdr:clientData/>
  </xdr:twoCellAnchor>
  <xdr:twoCellAnchor>
    <xdr:from>
      <xdr:col>0</xdr:col>
      <xdr:colOff>34325</xdr:colOff>
      <xdr:row>124</xdr:row>
      <xdr:rowOff>22883</xdr:rowOff>
    </xdr:from>
    <xdr:to>
      <xdr:col>14</xdr:col>
      <xdr:colOff>2066325</xdr:colOff>
      <xdr:row>126</xdr:row>
      <xdr:rowOff>162583</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4325" y="36440991"/>
          <a:ext cx="17947045" cy="551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baseline="0"/>
            <a:t>Ausschreibungen können bei Fabian per eMail angefordert werden (Dateinummer). Alle Meldungen NUR zentral an Fabian und per eMail mit Name, Gürtelgrad, Geburtsjahr und Gewicht. Bitte achtet auf die Gewichtsklassen und prüft das jeweilige Gewicht vor den Wettkämpfen , damit es keine Überraschungen gibt. </a:t>
          </a:r>
          <a:r>
            <a:rPr lang="de-DE" sz="1400" b="1" u="sng" baseline="0"/>
            <a:t>Zentrale eMail: fabian.keller@gategroup.eu</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Erik.Goertz@nwjv.de" TargetMode="External"/><Relationship Id="rId21" Type="http://schemas.openxmlformats.org/officeDocument/2006/relationships/hyperlink" Target="mailto:kilian.gebhardt@judo-jena.de" TargetMode="External"/><Relationship Id="rId42" Type="http://schemas.openxmlformats.org/officeDocument/2006/relationships/hyperlink" Target="mailto:tobias@judo-visbek.de" TargetMode="External"/><Relationship Id="rId63" Type="http://schemas.openxmlformats.org/officeDocument/2006/relationships/hyperlink" Target="mailto:nibelungenturnier@1-judo-club-worms.de" TargetMode="External"/><Relationship Id="rId84" Type="http://schemas.openxmlformats.org/officeDocument/2006/relationships/hyperlink" Target="mailto:contact@omringjudo.nl" TargetMode="External"/><Relationship Id="rId16" Type="http://schemas.openxmlformats.org/officeDocument/2006/relationships/hyperlink" Target="mailto:vorstand@jc03.de" TargetMode="External"/><Relationship Id="rId107" Type="http://schemas.openxmlformats.org/officeDocument/2006/relationships/hyperlink" Target="http://www.1-budo-club-zeiskam.de/" TargetMode="External"/><Relationship Id="rId11" Type="http://schemas.openxmlformats.org/officeDocument/2006/relationships/hyperlink" Target="mailto:w.gasteiger@judoclub.com+43%20664%203241806" TargetMode="External"/><Relationship Id="rId32" Type="http://schemas.openxmlformats.org/officeDocument/2006/relationships/hyperlink" Target="mailto:jean.jacques.melotte@skynet.be" TargetMode="External"/><Relationship Id="rId37" Type="http://schemas.openxmlformats.org/officeDocument/2006/relationships/hyperlink" Target="mailto:eiche-cup@gmx.de" TargetMode="External"/><Relationship Id="rId53" Type="http://schemas.openxmlformats.org/officeDocument/2006/relationships/hyperlink" Target="https://www.heinercup.de/meldung.xlsx" TargetMode="External"/><Relationship Id="rId58" Type="http://schemas.openxmlformats.org/officeDocument/2006/relationships/hyperlink" Target="mailto:judoclub-badbelzig@t-online.de" TargetMode="External"/><Relationship Id="rId74" Type="http://schemas.openxmlformats.org/officeDocument/2006/relationships/hyperlink" Target="mailto:intsalzkammergut@judoteam.at" TargetMode="External"/><Relationship Id="rId79" Type="http://schemas.openxmlformats.org/officeDocument/2006/relationships/hyperlink" Target="mailto:judoclub-huenfelden@t-online.de" TargetMode="External"/><Relationship Id="rId102" Type="http://schemas.openxmlformats.org/officeDocument/2006/relationships/hyperlink" Target="mailto:judoclub.gruitrode@skynet.be" TargetMode="External"/><Relationship Id="rId123" Type="http://schemas.openxmlformats.org/officeDocument/2006/relationships/hyperlink" Target="mailto:ITG@judosindelfingen.de" TargetMode="External"/><Relationship Id="rId128" Type="http://schemas.openxmlformats.org/officeDocument/2006/relationships/hyperlink" Target="mailto:fabian.keller@gategroup.eu" TargetMode="External"/><Relationship Id="rId5" Type="http://schemas.openxmlformats.org/officeDocument/2006/relationships/hyperlink" Target="http://www.judoterminbox.de/" TargetMode="External"/><Relationship Id="rId90" Type="http://schemas.openxmlformats.org/officeDocument/2006/relationships/hyperlink" Target="http://www.judoterminbox.de/" TargetMode="External"/><Relationship Id="rId95" Type="http://schemas.openxmlformats.org/officeDocument/2006/relationships/hyperlink" Target="mailto:jugendleitung@hessenjudo.de" TargetMode="External"/><Relationship Id="rId22" Type="http://schemas.openxmlformats.org/officeDocument/2006/relationships/hyperlink" Target="mailto:kilian.gebhardt@judo-jena.de" TargetMode="External"/><Relationship Id="rId27" Type="http://schemas.openxmlformats.org/officeDocument/2006/relationships/hyperlink" Target="mailto:jbnzn.dwoc@gmail.com" TargetMode="External"/><Relationship Id="rId43" Type="http://schemas.openxmlformats.org/officeDocument/2006/relationships/hyperlink" Target="mailto:tobias@judo-visbek.de" TargetMode="External"/><Relationship Id="rId48" Type="http://schemas.openxmlformats.org/officeDocument/2006/relationships/hyperlink" Target="mailto:meldung@judo-backnang.de" TargetMode="External"/><Relationship Id="rId64" Type="http://schemas.openxmlformats.org/officeDocument/2006/relationships/hyperlink" Target="mailto:turnier@jcf-budo.de" TargetMode="External"/><Relationship Id="rId69" Type="http://schemas.openxmlformats.org/officeDocument/2006/relationships/hyperlink" Target="mailto:info@judokan.de" TargetMode="External"/><Relationship Id="rId113" Type="http://schemas.openxmlformats.org/officeDocument/2006/relationships/hyperlink" Target="http://www.1-budo-club-zeiskam.de/" TargetMode="External"/><Relationship Id="rId118" Type="http://schemas.openxmlformats.org/officeDocument/2006/relationships/hyperlink" Target="mailto:ehnewcomercup@gmx.de" TargetMode="External"/><Relationship Id="rId134" Type="http://schemas.openxmlformats.org/officeDocument/2006/relationships/hyperlink" Target="mailto:meldung@judo-pfungstadt.de" TargetMode="External"/><Relationship Id="rId80" Type="http://schemas.openxmlformats.org/officeDocument/2006/relationships/hyperlink" Target="mailto:Tobias@Judo-Tiger-Visbek.de" TargetMode="External"/><Relationship Id="rId85" Type="http://schemas.openxmlformats.org/officeDocument/2006/relationships/hyperlink" Target="mailto:contact@omringjudo.nl" TargetMode="External"/><Relationship Id="rId12" Type="http://schemas.openxmlformats.org/officeDocument/2006/relationships/hyperlink" Target="mailto:ws-pokal@web.de" TargetMode="External"/><Relationship Id="rId17" Type="http://schemas.openxmlformats.org/officeDocument/2006/relationships/hyperlink" Target="mailto:croco-cup@jc-os.de" TargetMode="External"/><Relationship Id="rId33" Type="http://schemas.openxmlformats.org/officeDocument/2006/relationships/hyperlink" Target="mailto:judoclub-huenfelden@t-online.de" TargetMode="External"/><Relationship Id="rId38" Type="http://schemas.openxmlformats.org/officeDocument/2006/relationships/hyperlink" Target="mailto:samurai-cup@gmx.de" TargetMode="External"/><Relationship Id="rId59" Type="http://schemas.openxmlformats.org/officeDocument/2006/relationships/hyperlink" Target="mailto:judoclub-badbelzig@t-online.de" TargetMode="External"/><Relationship Id="rId103" Type="http://schemas.openxmlformats.org/officeDocument/2006/relationships/hyperlink" Target="mailto:jbnzn.dwoc@gmail.com" TargetMode="External"/><Relationship Id="rId108" Type="http://schemas.openxmlformats.org/officeDocument/2006/relationships/hyperlink" Target="mailto:budo@1-budo-club-zeiskam.de" TargetMode="External"/><Relationship Id="rId124" Type="http://schemas.openxmlformats.org/officeDocument/2006/relationships/hyperlink" Target="mailto:ITG@judosindelfingen.de" TargetMode="External"/><Relationship Id="rId129" Type="http://schemas.openxmlformats.org/officeDocument/2006/relationships/hyperlink" Target="mailto:joerg.braeutigam@nwjv.de" TargetMode="External"/><Relationship Id="rId54" Type="http://schemas.openxmlformats.org/officeDocument/2006/relationships/hyperlink" Target="https://www.heinercup.de/meldung.xlsx" TargetMode="External"/><Relationship Id="rId70" Type="http://schemas.openxmlformats.org/officeDocument/2006/relationships/hyperlink" Target="mailto:info@judokan.de" TargetMode="External"/><Relationship Id="rId75" Type="http://schemas.openxmlformats.org/officeDocument/2006/relationships/hyperlink" Target="mailto:wilke-ralf@web.de" TargetMode="External"/><Relationship Id="rId91" Type="http://schemas.openxmlformats.org/officeDocument/2006/relationships/hyperlink" Target="http://menno.jbnetworks.nl/cgi-bin/dronten/EDRONTEN?lang=en" TargetMode="External"/><Relationship Id="rId96" Type="http://schemas.openxmlformats.org/officeDocument/2006/relationships/hyperlink" Target="mailto:btsafack@judobund.de" TargetMode="External"/><Relationship Id="rId1" Type="http://schemas.openxmlformats.org/officeDocument/2006/relationships/hyperlink" Target="mailto:nadine@bozoghlian.de" TargetMode="External"/><Relationship Id="rId6" Type="http://schemas.openxmlformats.org/officeDocument/2006/relationships/hyperlink" Target="http://menno.jbnetworks.nl/cgi-bin/dronten/EDRONTEN?lang=en" TargetMode="External"/><Relationship Id="rId23" Type="http://schemas.openxmlformats.org/officeDocument/2006/relationships/hyperlink" Target="mailto:intsalzkammergut@judoteam.at" TargetMode="External"/><Relationship Id="rId28" Type="http://schemas.openxmlformats.org/officeDocument/2006/relationships/hyperlink" Target="mailto:jbnzn.dwoc@gmail.com" TargetMode="External"/><Relationship Id="rId49" Type="http://schemas.openxmlformats.org/officeDocument/2006/relationships/hyperlink" Target="mailto:meldung@judo-backnang.de" TargetMode="External"/><Relationship Id="rId114" Type="http://schemas.openxmlformats.org/officeDocument/2006/relationships/hyperlink" Target="mailto:budo@1-budo-club-zeiskam.de" TargetMode="External"/><Relationship Id="rId119" Type="http://schemas.openxmlformats.org/officeDocument/2006/relationships/hyperlink" Target="mailto:info@jcsg.ch" TargetMode="External"/><Relationship Id="rId44" Type="http://schemas.openxmlformats.org/officeDocument/2006/relationships/hyperlink" Target="mailto:Tobias@Judo-Tiger-Visbek.de" TargetMode="External"/><Relationship Id="rId60" Type="http://schemas.openxmlformats.org/officeDocument/2006/relationships/hyperlink" Target="mailto:atcupleipzig@gmail.com" TargetMode="External"/><Relationship Id="rId65" Type="http://schemas.openxmlformats.org/officeDocument/2006/relationships/hyperlink" Target="mailto:ega-pokal-ejc@t-online.de" TargetMode="External"/><Relationship Id="rId81" Type="http://schemas.openxmlformats.org/officeDocument/2006/relationships/hyperlink" Target="mailto:btsafack@judobund.de" TargetMode="External"/><Relationship Id="rId86" Type="http://schemas.openxmlformats.org/officeDocument/2006/relationships/hyperlink" Target="mailto:contact@omringjudo.nl" TargetMode="External"/><Relationship Id="rId130" Type="http://schemas.openxmlformats.org/officeDocument/2006/relationships/hyperlink" Target="https://www.onlineentries.co.uk/events/" TargetMode="External"/><Relationship Id="rId135" Type="http://schemas.openxmlformats.org/officeDocument/2006/relationships/hyperlink" Target="mailto:meldung@judo-pfungstadt.de" TargetMode="External"/><Relationship Id="rId13" Type="http://schemas.openxmlformats.org/officeDocument/2006/relationships/hyperlink" Target="mailto:ws-pokal@web.de" TargetMode="External"/><Relationship Id="rId18" Type="http://schemas.openxmlformats.org/officeDocument/2006/relationships/hyperlink" Target="mailto:meldung@heinercup.de" TargetMode="External"/><Relationship Id="rId39" Type="http://schemas.openxmlformats.org/officeDocument/2006/relationships/hyperlink" Target="mailto:open@ht16-judo.de" TargetMode="External"/><Relationship Id="rId109" Type="http://schemas.openxmlformats.org/officeDocument/2006/relationships/hyperlink" Target="mailto:sekretariat@ljv.li" TargetMode="External"/><Relationship Id="rId34" Type="http://schemas.openxmlformats.org/officeDocument/2006/relationships/hyperlink" Target="mailto:Sandra-wolski@t-online.de" TargetMode="External"/><Relationship Id="rId50" Type="http://schemas.openxmlformats.org/officeDocument/2006/relationships/hyperlink" Target="mailto:stekelle@aol.com" TargetMode="External"/><Relationship Id="rId55" Type="http://schemas.openxmlformats.org/officeDocument/2006/relationships/hyperlink" Target="mailto:vorstand@jc03.de" TargetMode="External"/><Relationship Id="rId76" Type="http://schemas.openxmlformats.org/officeDocument/2006/relationships/hyperlink" Target="http://www.budoclubvorpommern.de/" TargetMode="External"/><Relationship Id="rId97" Type="http://schemas.openxmlformats.org/officeDocument/2006/relationships/hyperlink" Target="mailto:Sylvia.Kaese@cityweb.de" TargetMode="External"/><Relationship Id="rId104" Type="http://schemas.openxmlformats.org/officeDocument/2006/relationships/hyperlink" Target="mailto:guido.steensels@skynet.be" TargetMode="External"/><Relationship Id="rId120" Type="http://schemas.openxmlformats.org/officeDocument/2006/relationships/hyperlink" Target="http://www.jcsg.ch/" TargetMode="External"/><Relationship Id="rId125" Type="http://schemas.openxmlformats.org/officeDocument/2006/relationships/hyperlink" Target="mailto:jugendleitung@hessenjudo.de" TargetMode="External"/><Relationship Id="rId7" Type="http://schemas.openxmlformats.org/officeDocument/2006/relationships/hyperlink" Target="mailto:martenskroon@solcon.nl0321-382462" TargetMode="External"/><Relationship Id="rId71" Type="http://schemas.openxmlformats.org/officeDocument/2006/relationships/hyperlink" Target="mailto:meldung@judo-pfungstadt.de" TargetMode="External"/><Relationship Id="rId92" Type="http://schemas.openxmlformats.org/officeDocument/2006/relationships/hyperlink" Target="mailto:jugendleitung@hessenjudo.de" TargetMode="External"/><Relationship Id="rId2" Type="http://schemas.openxmlformats.org/officeDocument/2006/relationships/hyperlink" Target="mailto:meldung@jcn-lindenfels.de" TargetMode="External"/><Relationship Id="rId29" Type="http://schemas.openxmlformats.org/officeDocument/2006/relationships/hyperlink" Target="http://www.mijnjbn.nl/" TargetMode="External"/><Relationship Id="rId24" Type="http://schemas.openxmlformats.org/officeDocument/2006/relationships/hyperlink" Target="mailto:reisinger.manfred@a1.net" TargetMode="External"/><Relationship Id="rId40" Type="http://schemas.openxmlformats.org/officeDocument/2006/relationships/hyperlink" Target="mailto:open@ht16-judo.de" TargetMode="External"/><Relationship Id="rId45" Type="http://schemas.openxmlformats.org/officeDocument/2006/relationships/hyperlink" Target="mailto:uwe@schlaus-online.de" TargetMode="External"/><Relationship Id="rId66" Type="http://schemas.openxmlformats.org/officeDocument/2006/relationships/hyperlink" Target="mailto:erfurter-judo-club@t-online.de" TargetMode="External"/><Relationship Id="rId87" Type="http://schemas.openxmlformats.org/officeDocument/2006/relationships/hyperlink" Target="http://www.judojjdudelange.lu/" TargetMode="External"/><Relationship Id="rId110" Type="http://schemas.openxmlformats.org/officeDocument/2006/relationships/hyperlink" Target="mailto:jean.jacques.melotte@skynet.be" TargetMode="External"/><Relationship Id="rId115" Type="http://schemas.openxmlformats.org/officeDocument/2006/relationships/hyperlink" Target="mailto:meldung@itu16.de" TargetMode="External"/><Relationship Id="rId131" Type="http://schemas.openxmlformats.org/officeDocument/2006/relationships/hyperlink" Target="mailto:londonjudocompetitions@gmail.com" TargetMode="External"/><Relationship Id="rId136" Type="http://schemas.openxmlformats.org/officeDocument/2006/relationships/drawing" Target="../drawings/drawing1.xml"/><Relationship Id="rId61" Type="http://schemas.openxmlformats.org/officeDocument/2006/relationships/hyperlink" Target="http://www.jc-leipzig.de/" TargetMode="External"/><Relationship Id="rId82" Type="http://schemas.openxmlformats.org/officeDocument/2006/relationships/hyperlink" Target="mailto:info@judokan.de" TargetMode="External"/><Relationship Id="rId19" Type="http://schemas.openxmlformats.org/officeDocument/2006/relationships/hyperlink" Target="mailto:eyuepsoylu@gmx.net" TargetMode="External"/><Relationship Id="rId14" Type="http://schemas.openxmlformats.org/officeDocument/2006/relationships/hyperlink" Target="http://www.judovenray.nl/tournament" TargetMode="External"/><Relationship Id="rId30" Type="http://schemas.openxmlformats.org/officeDocument/2006/relationships/hyperlink" Target="mailto:jbnzn.dwoc@gmail.com" TargetMode="External"/><Relationship Id="rId35" Type="http://schemas.openxmlformats.org/officeDocument/2006/relationships/hyperlink" Target="mailto:bremen-open@gmx.de" TargetMode="External"/><Relationship Id="rId56" Type="http://schemas.openxmlformats.org/officeDocument/2006/relationships/hyperlink" Target="mailto:judoclub-badbelzig@t-online.de" TargetMode="External"/><Relationship Id="rId77" Type="http://schemas.openxmlformats.org/officeDocument/2006/relationships/hyperlink" Target="mailto:wilke-ralf@web.de" TargetMode="External"/><Relationship Id="rId100" Type="http://schemas.openxmlformats.org/officeDocument/2006/relationships/hyperlink" Target="mailto:jugendleitung@hessenjudo.de" TargetMode="External"/><Relationship Id="rId105" Type="http://schemas.openxmlformats.org/officeDocument/2006/relationships/hyperlink" Target="mailto:judoclub.gruitrode@skynet.be" TargetMode="External"/><Relationship Id="rId126" Type="http://schemas.openxmlformats.org/officeDocument/2006/relationships/hyperlink" Target="mailto:jugendleitung@hessenjudo.de" TargetMode="External"/><Relationship Id="rId8" Type="http://schemas.openxmlformats.org/officeDocument/2006/relationships/hyperlink" Target="mailto:info@jcsg.ch" TargetMode="External"/><Relationship Id="rId51" Type="http://schemas.openxmlformats.org/officeDocument/2006/relationships/hyperlink" Target="mailto:yaherborn@yama-arashi.de" TargetMode="External"/><Relationship Id="rId72" Type="http://schemas.openxmlformats.org/officeDocument/2006/relationships/hyperlink" Target="mailto:meldung@judo-pfungstadt.de" TargetMode="External"/><Relationship Id="rId93" Type="http://schemas.openxmlformats.org/officeDocument/2006/relationships/hyperlink" Target="mailto:jugendleitung@hessenjudo.de" TargetMode="External"/><Relationship Id="rId98" Type="http://schemas.openxmlformats.org/officeDocument/2006/relationships/hyperlink" Target="mailto:jugendleitung@hessenjudo.de" TargetMode="External"/><Relationship Id="rId121" Type="http://schemas.openxmlformats.org/officeDocument/2006/relationships/hyperlink" Target="mailto:norbert.specker@web.de" TargetMode="External"/><Relationship Id="rId3" Type="http://schemas.openxmlformats.org/officeDocument/2006/relationships/hyperlink" Target="mailto:meldung@jcn-lindenfels.de" TargetMode="External"/><Relationship Id="rId25" Type="http://schemas.openxmlformats.org/officeDocument/2006/relationships/hyperlink" Target="mailto:jbnzn.dwoc@gmail.com" TargetMode="External"/><Relationship Id="rId46" Type="http://schemas.openxmlformats.org/officeDocument/2006/relationships/hyperlink" Target="mailto:uwe@schlaus-online.de" TargetMode="External"/><Relationship Id="rId67" Type="http://schemas.openxmlformats.org/officeDocument/2006/relationships/hyperlink" Target="mailto:messe-cup-ejc@t-online.de" TargetMode="External"/><Relationship Id="rId116" Type="http://schemas.openxmlformats.org/officeDocument/2006/relationships/hyperlink" Target="https://www.nwjv.de/sportgeschehen/it-u-16-maennlich/" TargetMode="External"/><Relationship Id="rId20" Type="http://schemas.openxmlformats.org/officeDocument/2006/relationships/hyperlink" Target="mailto:juergen.pfau1@freenet.de" TargetMode="External"/><Relationship Id="rId41" Type="http://schemas.openxmlformats.org/officeDocument/2006/relationships/hyperlink" Target="mailto:contact@omringjudo.nl" TargetMode="External"/><Relationship Id="rId62" Type="http://schemas.openxmlformats.org/officeDocument/2006/relationships/hyperlink" Target="mailto:nibelungenturnier@1-judo-club-worms.de" TargetMode="External"/><Relationship Id="rId83" Type="http://schemas.openxmlformats.org/officeDocument/2006/relationships/hyperlink" Target="mailto:info@judokan.de" TargetMode="External"/><Relationship Id="rId88" Type="http://schemas.openxmlformats.org/officeDocument/2006/relationships/hyperlink" Target="mailto:bremen-bambino@gmx.de" TargetMode="External"/><Relationship Id="rId111" Type="http://schemas.openxmlformats.org/officeDocument/2006/relationships/hyperlink" Target="mailto:jean.jacques.melotte@skynet.be" TargetMode="External"/><Relationship Id="rId132" Type="http://schemas.openxmlformats.org/officeDocument/2006/relationships/hyperlink" Target="https://www.onlineentries.co.uk/events/" TargetMode="External"/><Relationship Id="rId15" Type="http://schemas.openxmlformats.org/officeDocument/2006/relationships/hyperlink" Target="mailto:yod@judojjdudelange.lu" TargetMode="External"/><Relationship Id="rId36" Type="http://schemas.openxmlformats.org/officeDocument/2006/relationships/hyperlink" Target="mailto:bremen-open@gmx.de" TargetMode="External"/><Relationship Id="rId57" Type="http://schemas.openxmlformats.org/officeDocument/2006/relationships/hyperlink" Target="mailto:judoclub-badbelzig@t-online.de" TargetMode="External"/><Relationship Id="rId106" Type="http://schemas.openxmlformats.org/officeDocument/2006/relationships/hyperlink" Target="mailto:jbnzn.dwoc@gmail.com" TargetMode="External"/><Relationship Id="rId127" Type="http://schemas.openxmlformats.org/officeDocument/2006/relationships/hyperlink" Target="mailto:fabian.keller@gategroup.eu" TargetMode="External"/><Relationship Id="rId10" Type="http://schemas.openxmlformats.org/officeDocument/2006/relationships/hyperlink" Target="http://www.judoclub.com/nennung_osterpokal_2019.xls" TargetMode="External"/><Relationship Id="rId31" Type="http://schemas.openxmlformats.org/officeDocument/2006/relationships/hyperlink" Target="mailto:jean.jacques.melotte@skynet.be" TargetMode="External"/><Relationship Id="rId52" Type="http://schemas.openxmlformats.org/officeDocument/2006/relationships/hyperlink" Target="mailto:yaherborn@yama-arashi.de" TargetMode="External"/><Relationship Id="rId73" Type="http://schemas.openxmlformats.org/officeDocument/2006/relationships/hyperlink" Target="mailto:reisinger.manfred@a1.net" TargetMode="External"/><Relationship Id="rId78" Type="http://schemas.openxmlformats.org/officeDocument/2006/relationships/hyperlink" Target="http://www.budoclubvorpommern.de/" TargetMode="External"/><Relationship Id="rId94" Type="http://schemas.openxmlformats.org/officeDocument/2006/relationships/hyperlink" Target="mailto:jugendleitung@hessenjudo.de" TargetMode="External"/><Relationship Id="rId99" Type="http://schemas.openxmlformats.org/officeDocument/2006/relationships/hyperlink" Target="mailto:jugendleitung@hessenjudo.de" TargetMode="External"/><Relationship Id="rId101" Type="http://schemas.openxmlformats.org/officeDocument/2006/relationships/hyperlink" Target="mailto:guido.steensels@skynet.be" TargetMode="External"/><Relationship Id="rId122" Type="http://schemas.openxmlformats.org/officeDocument/2006/relationships/hyperlink" Target="mailto:ITG@judosindelfingen.de" TargetMode="External"/><Relationship Id="rId4" Type="http://schemas.openxmlformats.org/officeDocument/2006/relationships/hyperlink" Target="mailto:meldung@heinercup.de" TargetMode="External"/><Relationship Id="rId9" Type="http://schemas.openxmlformats.org/officeDocument/2006/relationships/hyperlink" Target="http://www.jcsg.ch/" TargetMode="External"/><Relationship Id="rId26" Type="http://schemas.openxmlformats.org/officeDocument/2006/relationships/hyperlink" Target="http://www.mijnjbn.nl/" TargetMode="External"/><Relationship Id="rId47" Type="http://schemas.openxmlformats.org/officeDocument/2006/relationships/hyperlink" Target="mailto:nadine@bozoghlian.de" TargetMode="External"/><Relationship Id="rId68" Type="http://schemas.openxmlformats.org/officeDocument/2006/relationships/hyperlink" Target="mailto:erfurter-judo-club@t-online.de" TargetMode="External"/><Relationship Id="rId89" Type="http://schemas.openxmlformats.org/officeDocument/2006/relationships/hyperlink" Target="mailto:ITG@judosindelfingen.de" TargetMode="External"/><Relationship Id="rId112" Type="http://schemas.openxmlformats.org/officeDocument/2006/relationships/hyperlink" Target="http://www.judovenray.nl/tournament" TargetMode="External"/><Relationship Id="rId133" Type="http://schemas.openxmlformats.org/officeDocument/2006/relationships/hyperlink" Target="mailto:londonjudocompetition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4"/>
  <sheetViews>
    <sheetView tabSelected="1" topLeftCell="A3" zoomScale="125" zoomScaleNormal="111" zoomScalePageLayoutView="111" workbookViewId="0">
      <pane ySplit="980" activePane="bottomLeft"/>
      <selection activeCell="H3" sqref="H1:I1048576"/>
      <selection pane="bottomLeft" activeCell="B2" sqref="B2"/>
    </sheetView>
  </sheetViews>
  <sheetFormatPr baseColWidth="10" defaultRowHeight="16" x14ac:dyDescent="0.2"/>
  <cols>
    <col min="1" max="1" width="8.5" style="12" customWidth="1"/>
    <col min="2" max="2" width="50.33203125" style="4" customWidth="1"/>
    <col min="3" max="6" width="3.83203125" style="5" customWidth="1"/>
    <col min="7" max="7" width="10.83203125" style="3"/>
    <col min="8" max="8" width="34" style="4" customWidth="1"/>
    <col min="9" max="9" width="5.5" style="9" customWidth="1"/>
    <col min="10" max="13" width="21.1640625" style="5" customWidth="1"/>
    <col min="14" max="14" width="6.83203125" style="5" customWidth="1"/>
    <col min="15" max="15" width="22.33203125" style="4" customWidth="1"/>
    <col min="16" max="16384" width="10.83203125" style="5"/>
  </cols>
  <sheetData>
    <row r="1" spans="1:15" ht="17" x14ac:dyDescent="0.2">
      <c r="A1" s="12" t="s">
        <v>0</v>
      </c>
      <c r="B1" s="4" t="s">
        <v>1</v>
      </c>
      <c r="C1" s="5" t="s">
        <v>2</v>
      </c>
      <c r="D1" s="5" t="s">
        <v>3</v>
      </c>
      <c r="E1" s="5" t="s">
        <v>4</v>
      </c>
      <c r="F1" s="5" t="s">
        <v>5</v>
      </c>
      <c r="G1" s="3" t="s">
        <v>7</v>
      </c>
      <c r="H1" s="4" t="s">
        <v>6</v>
      </c>
      <c r="I1" s="9" t="s">
        <v>29</v>
      </c>
      <c r="J1" s="5" t="s">
        <v>13</v>
      </c>
      <c r="K1" s="5" t="s">
        <v>8</v>
      </c>
      <c r="L1" s="5" t="s">
        <v>9</v>
      </c>
      <c r="M1" s="5" t="s">
        <v>10</v>
      </c>
      <c r="N1" s="5" t="s">
        <v>105</v>
      </c>
      <c r="O1" s="4" t="s">
        <v>11</v>
      </c>
    </row>
    <row r="2" spans="1:15" ht="68" x14ac:dyDescent="0.2">
      <c r="A2" s="13">
        <v>43470</v>
      </c>
      <c r="B2" s="10" t="s">
        <v>366</v>
      </c>
      <c r="E2" s="5" t="s">
        <v>12</v>
      </c>
      <c r="F2" s="5" t="s">
        <v>12</v>
      </c>
      <c r="G2" s="3">
        <v>43459</v>
      </c>
      <c r="H2" s="4" t="s">
        <v>256</v>
      </c>
      <c r="I2" s="20" t="s">
        <v>86</v>
      </c>
      <c r="J2" s="11" t="s">
        <v>258</v>
      </c>
      <c r="K2" s="8" t="s">
        <v>257</v>
      </c>
      <c r="L2" s="5" t="s">
        <v>99</v>
      </c>
      <c r="M2" s="8" t="str">
        <f>"+32 495 50 37 04"</f>
        <v>+32 495 50 37 04</v>
      </c>
      <c r="N2" s="5">
        <v>8</v>
      </c>
      <c r="O2" s="4" t="s">
        <v>259</v>
      </c>
    </row>
    <row r="3" spans="1:15" ht="68" x14ac:dyDescent="0.2">
      <c r="A3" s="13">
        <v>43471</v>
      </c>
      <c r="B3" s="10" t="s">
        <v>367</v>
      </c>
      <c r="C3" s="5" t="s">
        <v>12</v>
      </c>
      <c r="D3" s="5" t="s">
        <v>12</v>
      </c>
      <c r="G3" s="3">
        <v>43459</v>
      </c>
      <c r="H3" s="4" t="s">
        <v>256</v>
      </c>
      <c r="I3" s="20" t="s">
        <v>89</v>
      </c>
      <c r="J3" s="11" t="s">
        <v>258</v>
      </c>
      <c r="K3" s="8" t="s">
        <v>257</v>
      </c>
      <c r="L3" s="5" t="s">
        <v>99</v>
      </c>
      <c r="M3" s="8" t="str">
        <f>"+32 495 50 37 04"</f>
        <v>+32 495 50 37 04</v>
      </c>
      <c r="N3" s="5">
        <v>8</v>
      </c>
      <c r="O3" s="4" t="s">
        <v>259</v>
      </c>
    </row>
    <row r="4" spans="1:15" ht="68" x14ac:dyDescent="0.2">
      <c r="A4" s="13">
        <v>43477</v>
      </c>
      <c r="B4" s="10" t="s">
        <v>254</v>
      </c>
      <c r="F4" s="5" t="s">
        <v>12</v>
      </c>
      <c r="G4" s="3">
        <v>43435</v>
      </c>
      <c r="H4" s="4" t="s">
        <v>182</v>
      </c>
      <c r="I4" s="20" t="s">
        <v>85</v>
      </c>
      <c r="J4" s="8" t="s">
        <v>97</v>
      </c>
      <c r="K4" s="8" t="s">
        <v>98</v>
      </c>
      <c r="L4" s="5" t="s">
        <v>99</v>
      </c>
      <c r="M4" s="8" t="s">
        <v>97</v>
      </c>
      <c r="N4" s="5">
        <v>20</v>
      </c>
      <c r="O4" s="4" t="s">
        <v>255</v>
      </c>
    </row>
    <row r="5" spans="1:15" ht="34" x14ac:dyDescent="0.2">
      <c r="A5" s="13">
        <v>43477</v>
      </c>
      <c r="B5" s="10" t="s">
        <v>369</v>
      </c>
      <c r="D5" s="5" t="s">
        <v>12</v>
      </c>
      <c r="E5" s="5" t="s">
        <v>12</v>
      </c>
      <c r="G5" s="3">
        <v>43474</v>
      </c>
      <c r="H5" s="4" t="s">
        <v>30</v>
      </c>
      <c r="I5" s="20" t="s">
        <v>87</v>
      </c>
      <c r="J5" s="5" t="s">
        <v>31</v>
      </c>
      <c r="K5" s="5" t="s">
        <v>32</v>
      </c>
      <c r="L5" s="5" t="s">
        <v>83</v>
      </c>
      <c r="M5" s="8" t="s">
        <v>84</v>
      </c>
      <c r="N5" s="5">
        <v>14</v>
      </c>
    </row>
    <row r="6" spans="1:15" ht="68" x14ac:dyDescent="0.2">
      <c r="A6" s="13">
        <v>43478</v>
      </c>
      <c r="B6" s="10" t="s">
        <v>254</v>
      </c>
      <c r="E6" s="5" t="s">
        <v>12</v>
      </c>
      <c r="G6" s="3">
        <v>43435</v>
      </c>
      <c r="H6" s="4" t="s">
        <v>182</v>
      </c>
      <c r="I6" s="20" t="s">
        <v>85</v>
      </c>
      <c r="J6" s="8" t="s">
        <v>97</v>
      </c>
      <c r="K6" s="8" t="s">
        <v>98</v>
      </c>
      <c r="L6" s="5" t="s">
        <v>99</v>
      </c>
      <c r="M6" s="8" t="s">
        <v>97</v>
      </c>
      <c r="N6" s="5">
        <v>20</v>
      </c>
      <c r="O6" s="4" t="s">
        <v>255</v>
      </c>
    </row>
    <row r="7" spans="1:15" ht="34" x14ac:dyDescent="0.2">
      <c r="A7" s="13">
        <v>43478</v>
      </c>
      <c r="B7" s="10" t="s">
        <v>368</v>
      </c>
      <c r="C7" s="23" t="s">
        <v>12</v>
      </c>
      <c r="F7" s="5" t="s">
        <v>12</v>
      </c>
      <c r="G7" s="3">
        <v>43474</v>
      </c>
      <c r="H7" s="4" t="s">
        <v>30</v>
      </c>
      <c r="I7" s="20" t="s">
        <v>87</v>
      </c>
      <c r="J7" s="5" t="s">
        <v>31</v>
      </c>
      <c r="K7" s="5" t="s">
        <v>32</v>
      </c>
      <c r="L7" s="5" t="s">
        <v>83</v>
      </c>
      <c r="M7" s="8" t="s">
        <v>84</v>
      </c>
      <c r="N7" s="5">
        <v>14</v>
      </c>
    </row>
    <row r="8" spans="1:15" ht="51" x14ac:dyDescent="0.2">
      <c r="A8" s="14">
        <v>43491</v>
      </c>
      <c r="B8" s="6" t="s">
        <v>303</v>
      </c>
      <c r="C8" s="5" t="s">
        <v>12</v>
      </c>
      <c r="D8" s="5" t="s">
        <v>12</v>
      </c>
      <c r="E8" s="5" t="s">
        <v>12</v>
      </c>
      <c r="G8" s="3">
        <v>43486</v>
      </c>
      <c r="H8" s="4" t="s">
        <v>118</v>
      </c>
      <c r="I8" s="20" t="s">
        <v>306</v>
      </c>
      <c r="J8" s="8" t="s">
        <v>305</v>
      </c>
      <c r="L8" s="5" t="s">
        <v>120</v>
      </c>
      <c r="M8" s="5" t="s">
        <v>121</v>
      </c>
      <c r="N8" s="5">
        <v>13</v>
      </c>
      <c r="O8" s="4" t="s">
        <v>304</v>
      </c>
    </row>
    <row r="9" spans="1:15" ht="68" x14ac:dyDescent="0.2">
      <c r="A9" s="24">
        <v>43498</v>
      </c>
      <c r="B9" s="1" t="s">
        <v>42</v>
      </c>
      <c r="F9" s="5" t="s">
        <v>12</v>
      </c>
      <c r="G9" s="3">
        <v>43492</v>
      </c>
      <c r="H9" s="4" t="s">
        <v>355</v>
      </c>
      <c r="I9" s="20" t="s">
        <v>356</v>
      </c>
      <c r="K9" s="5" t="s">
        <v>100</v>
      </c>
      <c r="L9" s="4" t="s">
        <v>358</v>
      </c>
      <c r="N9" s="5">
        <v>10</v>
      </c>
    </row>
    <row r="10" spans="1:15" ht="68" x14ac:dyDescent="0.2">
      <c r="A10" s="24">
        <v>43499</v>
      </c>
      <c r="B10" s="1" t="s">
        <v>183</v>
      </c>
      <c r="F10" s="5" t="s">
        <v>12</v>
      </c>
      <c r="G10" s="3">
        <v>43492</v>
      </c>
      <c r="H10" s="4" t="s">
        <v>355</v>
      </c>
      <c r="I10" s="20" t="s">
        <v>357</v>
      </c>
      <c r="K10" s="5" t="s">
        <v>100</v>
      </c>
      <c r="L10" s="4" t="s">
        <v>358</v>
      </c>
      <c r="N10" s="5">
        <v>10</v>
      </c>
    </row>
    <row r="11" spans="1:15" ht="34" x14ac:dyDescent="0.2">
      <c r="A11" s="13">
        <v>43505</v>
      </c>
      <c r="B11" s="10" t="s">
        <v>45</v>
      </c>
      <c r="D11" s="23" t="s">
        <v>12</v>
      </c>
      <c r="E11" s="5" t="s">
        <v>12</v>
      </c>
      <c r="G11" s="3">
        <v>43500</v>
      </c>
      <c r="H11" s="4" t="s">
        <v>58</v>
      </c>
      <c r="I11" s="20" t="s">
        <v>185</v>
      </c>
      <c r="J11" s="7" t="s">
        <v>46</v>
      </c>
      <c r="K11" s="5" t="s">
        <v>18</v>
      </c>
      <c r="L11" s="5" t="s">
        <v>18</v>
      </c>
      <c r="M11" s="5" t="s">
        <v>18</v>
      </c>
      <c r="N11" s="5">
        <v>15</v>
      </c>
      <c r="O11" s="4" t="s">
        <v>260</v>
      </c>
    </row>
    <row r="12" spans="1:15" ht="17" x14ac:dyDescent="0.2">
      <c r="A12" s="24">
        <v>43512</v>
      </c>
      <c r="B12" s="1" t="s">
        <v>43</v>
      </c>
      <c r="F12" s="5" t="s">
        <v>12</v>
      </c>
      <c r="G12" s="25" t="s">
        <v>278</v>
      </c>
      <c r="H12" s="4" t="s">
        <v>219</v>
      </c>
      <c r="I12" s="18"/>
      <c r="K12" s="5" t="s">
        <v>100</v>
      </c>
      <c r="N12" s="5">
        <v>10</v>
      </c>
    </row>
    <row r="13" spans="1:15" ht="17" x14ac:dyDescent="0.2">
      <c r="A13" s="24">
        <v>43513</v>
      </c>
      <c r="B13" s="1" t="s">
        <v>359</v>
      </c>
      <c r="F13" s="5" t="s">
        <v>12</v>
      </c>
      <c r="G13" s="25" t="s">
        <v>278</v>
      </c>
      <c r="H13" s="4" t="s">
        <v>219</v>
      </c>
      <c r="I13" s="18"/>
      <c r="K13" s="5" t="s">
        <v>100</v>
      </c>
      <c r="N13" s="5">
        <v>10</v>
      </c>
    </row>
    <row r="14" spans="1:15" ht="17" x14ac:dyDescent="0.2">
      <c r="A14" s="24">
        <v>43526</v>
      </c>
      <c r="B14" s="1" t="s">
        <v>279</v>
      </c>
      <c r="F14" s="5" t="s">
        <v>12</v>
      </c>
      <c r="G14" s="25" t="s">
        <v>278</v>
      </c>
      <c r="H14" s="4" t="s">
        <v>280</v>
      </c>
      <c r="I14" s="18"/>
      <c r="K14" s="5" t="s">
        <v>360</v>
      </c>
      <c r="N14" s="5">
        <v>10</v>
      </c>
    </row>
    <row r="15" spans="1:15" ht="51" x14ac:dyDescent="0.2">
      <c r="A15" s="13">
        <v>43526</v>
      </c>
      <c r="B15" s="10" t="s">
        <v>261</v>
      </c>
      <c r="E15" s="5" t="s">
        <v>12</v>
      </c>
      <c r="F15" s="5" t="s">
        <v>12</v>
      </c>
      <c r="G15" s="3">
        <v>43523</v>
      </c>
      <c r="H15" s="4" t="s">
        <v>262</v>
      </c>
      <c r="I15" s="20" t="s">
        <v>90</v>
      </c>
      <c r="J15" s="8" t="s">
        <v>189</v>
      </c>
      <c r="K15" s="5" t="s">
        <v>88</v>
      </c>
      <c r="L15" s="5" t="s">
        <v>190</v>
      </c>
      <c r="M15" s="8" t="s">
        <v>186</v>
      </c>
      <c r="N15" s="5">
        <v>15</v>
      </c>
      <c r="O15" s="4" t="s">
        <v>187</v>
      </c>
    </row>
    <row r="16" spans="1:15" ht="68" x14ac:dyDescent="0.2">
      <c r="A16" s="24">
        <v>43526</v>
      </c>
      <c r="B16" s="1" t="s">
        <v>370</v>
      </c>
      <c r="C16" s="23" t="s">
        <v>12</v>
      </c>
      <c r="D16" s="5" t="s">
        <v>12</v>
      </c>
      <c r="E16" s="5" t="s">
        <v>12</v>
      </c>
      <c r="F16" s="5" t="s">
        <v>12</v>
      </c>
      <c r="G16" s="3">
        <v>43521</v>
      </c>
      <c r="H16" s="4" t="s">
        <v>14</v>
      </c>
      <c r="I16" s="20" t="s">
        <v>364</v>
      </c>
      <c r="J16" s="8" t="s">
        <v>59</v>
      </c>
      <c r="K16" s="32" t="s">
        <v>362</v>
      </c>
      <c r="L16" s="5" t="s">
        <v>363</v>
      </c>
      <c r="M16" s="8" t="s">
        <v>59</v>
      </c>
      <c r="N16" s="5">
        <v>12</v>
      </c>
      <c r="O16" s="4" t="s">
        <v>57</v>
      </c>
    </row>
    <row r="17" spans="1:15" ht="17" x14ac:dyDescent="0.2">
      <c r="A17" s="24">
        <v>43527</v>
      </c>
      <c r="B17" s="1" t="s">
        <v>295</v>
      </c>
      <c r="F17" s="5" t="s">
        <v>12</v>
      </c>
      <c r="G17" s="25" t="s">
        <v>278</v>
      </c>
      <c r="H17" s="4" t="s">
        <v>280</v>
      </c>
      <c r="I17" s="18"/>
      <c r="K17" s="5" t="s">
        <v>101</v>
      </c>
      <c r="N17" s="5">
        <v>10</v>
      </c>
    </row>
    <row r="18" spans="1:15" ht="68" x14ac:dyDescent="0.2">
      <c r="A18" s="24">
        <v>43527</v>
      </c>
      <c r="B18" s="1" t="s">
        <v>282</v>
      </c>
      <c r="C18" s="5" t="s">
        <v>12</v>
      </c>
      <c r="D18" s="5" t="s">
        <v>12</v>
      </c>
      <c r="E18" s="5" t="s">
        <v>12</v>
      </c>
      <c r="F18" s="5" t="s">
        <v>12</v>
      </c>
      <c r="G18" s="3">
        <v>43521</v>
      </c>
      <c r="H18" s="4" t="s">
        <v>14</v>
      </c>
      <c r="I18" s="20" t="s">
        <v>361</v>
      </c>
      <c r="J18" s="8" t="s">
        <v>59</v>
      </c>
      <c r="K18" s="32" t="s">
        <v>362</v>
      </c>
      <c r="L18" s="5" t="s">
        <v>363</v>
      </c>
      <c r="M18" s="8" t="s">
        <v>59</v>
      </c>
      <c r="N18" s="5">
        <v>12</v>
      </c>
    </row>
    <row r="19" spans="1:15" ht="51" x14ac:dyDescent="0.2">
      <c r="A19" s="13">
        <v>43527</v>
      </c>
      <c r="B19" s="10" t="s">
        <v>261</v>
      </c>
      <c r="C19" s="5" t="s">
        <v>12</v>
      </c>
      <c r="D19" s="5" t="s">
        <v>12</v>
      </c>
      <c r="E19" s="5" t="s">
        <v>12</v>
      </c>
      <c r="G19" s="3">
        <v>43523</v>
      </c>
      <c r="H19" s="4" t="s">
        <v>262</v>
      </c>
      <c r="I19" s="20" t="s">
        <v>90</v>
      </c>
      <c r="J19" s="8" t="s">
        <v>189</v>
      </c>
      <c r="K19" s="5" t="s">
        <v>88</v>
      </c>
      <c r="L19" s="5" t="s">
        <v>190</v>
      </c>
      <c r="M19" s="8" t="s">
        <v>186</v>
      </c>
      <c r="N19" s="5">
        <v>15</v>
      </c>
      <c r="O19" s="4" t="s">
        <v>188</v>
      </c>
    </row>
    <row r="20" spans="1:15" ht="17" x14ac:dyDescent="0.2">
      <c r="A20" s="24">
        <v>43533</v>
      </c>
      <c r="B20" s="1" t="s">
        <v>295</v>
      </c>
      <c r="F20" s="5" t="s">
        <v>12</v>
      </c>
      <c r="G20" s="25" t="s">
        <v>278</v>
      </c>
      <c r="H20" s="4" t="s">
        <v>296</v>
      </c>
      <c r="I20" s="18"/>
      <c r="K20" s="5" t="s">
        <v>101</v>
      </c>
      <c r="N20" s="5">
        <v>10</v>
      </c>
    </row>
    <row r="21" spans="1:15" ht="17" x14ac:dyDescent="0.2">
      <c r="A21" s="24">
        <v>43534</v>
      </c>
      <c r="B21" s="1" t="s">
        <v>295</v>
      </c>
      <c r="F21" s="5" t="s">
        <v>12</v>
      </c>
      <c r="G21" s="25" t="s">
        <v>278</v>
      </c>
      <c r="H21" s="4" t="s">
        <v>296</v>
      </c>
      <c r="I21" s="18"/>
      <c r="K21" s="5" t="s">
        <v>101</v>
      </c>
      <c r="N21" s="5">
        <v>10</v>
      </c>
    </row>
    <row r="22" spans="1:15" ht="34" x14ac:dyDescent="0.2">
      <c r="A22" s="14">
        <v>43547</v>
      </c>
      <c r="B22" s="6" t="s">
        <v>283</v>
      </c>
      <c r="E22" s="5" t="s">
        <v>12</v>
      </c>
      <c r="F22" s="5" t="s">
        <v>12</v>
      </c>
      <c r="G22" s="3">
        <v>43542</v>
      </c>
      <c r="H22" s="4" t="s">
        <v>155</v>
      </c>
      <c r="I22" s="20" t="s">
        <v>284</v>
      </c>
      <c r="J22" s="8" t="s">
        <v>156</v>
      </c>
      <c r="L22" s="5" t="s">
        <v>157</v>
      </c>
      <c r="M22" s="8" t="s">
        <v>156</v>
      </c>
      <c r="N22" s="5">
        <v>10</v>
      </c>
    </row>
    <row r="23" spans="1:15" ht="85" x14ac:dyDescent="0.2">
      <c r="A23" s="13">
        <v>43540</v>
      </c>
      <c r="B23" s="10" t="s">
        <v>92</v>
      </c>
      <c r="E23" s="5" t="s">
        <v>12</v>
      </c>
      <c r="G23" s="3">
        <f>A23-14</f>
        <v>43526</v>
      </c>
      <c r="H23" s="4" t="s">
        <v>138</v>
      </c>
      <c r="I23" s="18"/>
      <c r="J23" s="8" t="s">
        <v>139</v>
      </c>
      <c r="K23" s="7" t="s">
        <v>15</v>
      </c>
      <c r="L23" s="5" t="s">
        <v>141</v>
      </c>
      <c r="M23" s="4" t="s">
        <v>140</v>
      </c>
      <c r="N23" s="5">
        <v>14</v>
      </c>
    </row>
    <row r="24" spans="1:15" ht="34" x14ac:dyDescent="0.2">
      <c r="A24" s="14">
        <v>43540</v>
      </c>
      <c r="B24" s="6" t="s">
        <v>122</v>
      </c>
      <c r="C24" s="23" t="s">
        <v>12</v>
      </c>
      <c r="D24" s="5" t="s">
        <v>12</v>
      </c>
      <c r="E24" s="5" t="s">
        <v>12</v>
      </c>
      <c r="G24" s="3">
        <v>43535</v>
      </c>
      <c r="H24" s="4" t="s">
        <v>118</v>
      </c>
      <c r="I24" s="20" t="s">
        <v>307</v>
      </c>
      <c r="J24" s="8" t="s">
        <v>123</v>
      </c>
      <c r="L24" s="5" t="s">
        <v>120</v>
      </c>
      <c r="M24" s="5" t="s">
        <v>121</v>
      </c>
      <c r="N24" s="5">
        <v>13</v>
      </c>
    </row>
    <row r="25" spans="1:15" ht="85" x14ac:dyDescent="0.2">
      <c r="A25" s="13">
        <v>43541</v>
      </c>
      <c r="B25" s="10" t="s">
        <v>93</v>
      </c>
      <c r="E25" s="5" t="s">
        <v>12</v>
      </c>
      <c r="G25" s="3">
        <f>A25-14</f>
        <v>43527</v>
      </c>
      <c r="H25" s="4" t="s">
        <v>138</v>
      </c>
      <c r="I25" s="18"/>
      <c r="J25" s="8" t="s">
        <v>139</v>
      </c>
      <c r="K25" s="7" t="s">
        <v>15</v>
      </c>
      <c r="L25" s="5" t="s">
        <v>141</v>
      </c>
      <c r="M25" s="4" t="s">
        <v>140</v>
      </c>
      <c r="N25" s="5">
        <v>14</v>
      </c>
    </row>
    <row r="26" spans="1:15" ht="68" x14ac:dyDescent="0.2">
      <c r="A26" s="13">
        <v>43547</v>
      </c>
      <c r="B26" s="10" t="s">
        <v>322</v>
      </c>
      <c r="F26" s="5" t="s">
        <v>12</v>
      </c>
      <c r="G26" s="3">
        <f>A26-14</f>
        <v>43533</v>
      </c>
      <c r="H26" s="4" t="s">
        <v>323</v>
      </c>
      <c r="I26" s="20" t="s">
        <v>365</v>
      </c>
      <c r="J26" s="5" t="s">
        <v>31</v>
      </c>
      <c r="K26" s="7" t="s">
        <v>325</v>
      </c>
      <c r="L26" s="5" t="s">
        <v>326</v>
      </c>
      <c r="M26" s="8" t="s">
        <v>324</v>
      </c>
      <c r="N26" s="5">
        <v>50</v>
      </c>
    </row>
    <row r="27" spans="1:15" ht="51" x14ac:dyDescent="0.2">
      <c r="A27" s="14">
        <v>43547</v>
      </c>
      <c r="B27" s="6" t="s">
        <v>340</v>
      </c>
      <c r="C27" s="5" t="s">
        <v>12</v>
      </c>
      <c r="D27" s="5" t="s">
        <v>12</v>
      </c>
      <c r="G27" s="3">
        <f>A27-14</f>
        <v>43533</v>
      </c>
      <c r="H27" s="4" t="s">
        <v>200</v>
      </c>
      <c r="I27" s="18"/>
      <c r="J27" s="8" t="s">
        <v>201</v>
      </c>
      <c r="K27" s="8" t="s">
        <v>202</v>
      </c>
      <c r="L27" s="5" t="s">
        <v>203</v>
      </c>
      <c r="M27" s="11" t="s">
        <v>204</v>
      </c>
      <c r="N27" s="5">
        <v>10</v>
      </c>
    </row>
    <row r="28" spans="1:15" ht="34" x14ac:dyDescent="0.2">
      <c r="A28" s="14">
        <v>43548</v>
      </c>
      <c r="B28" s="6" t="s">
        <v>191</v>
      </c>
      <c r="C28" s="23" t="s">
        <v>12</v>
      </c>
      <c r="D28" s="23" t="s">
        <v>12</v>
      </c>
      <c r="G28" s="3">
        <v>43542</v>
      </c>
      <c r="H28" s="4" t="s">
        <v>155</v>
      </c>
      <c r="I28" s="20" t="s">
        <v>284</v>
      </c>
      <c r="J28" s="8" t="s">
        <v>156</v>
      </c>
      <c r="L28" s="5" t="s">
        <v>157</v>
      </c>
      <c r="M28" s="8" t="s">
        <v>156</v>
      </c>
      <c r="N28" s="5">
        <v>10</v>
      </c>
      <c r="O28" s="4" t="s">
        <v>158</v>
      </c>
    </row>
    <row r="29" spans="1:15" ht="51" x14ac:dyDescent="0.2">
      <c r="A29" s="14">
        <v>43548</v>
      </c>
      <c r="B29" s="6" t="s">
        <v>340</v>
      </c>
      <c r="E29" s="5" t="s">
        <v>12</v>
      </c>
      <c r="F29" s="5" t="s">
        <v>12</v>
      </c>
      <c r="G29" s="3">
        <f>A29-14</f>
        <v>43534</v>
      </c>
      <c r="H29" s="4" t="s">
        <v>200</v>
      </c>
      <c r="I29" s="18"/>
      <c r="J29" s="8" t="s">
        <v>201</v>
      </c>
      <c r="K29" s="8" t="s">
        <v>202</v>
      </c>
      <c r="L29" s="5" t="s">
        <v>203</v>
      </c>
      <c r="M29" s="11" t="s">
        <v>204</v>
      </c>
      <c r="N29" s="5">
        <v>10</v>
      </c>
    </row>
    <row r="30" spans="1:15" ht="34" x14ac:dyDescent="0.2">
      <c r="A30" s="30">
        <v>43554</v>
      </c>
      <c r="B30" s="16" t="s">
        <v>371</v>
      </c>
      <c r="E30" s="5" t="s">
        <v>12</v>
      </c>
      <c r="F30" s="5" t="s">
        <v>12</v>
      </c>
      <c r="G30" s="3">
        <f>A30-14</f>
        <v>43540</v>
      </c>
      <c r="H30" s="4" t="s">
        <v>22</v>
      </c>
      <c r="I30" s="18"/>
      <c r="J30" s="7" t="s">
        <v>23</v>
      </c>
      <c r="K30" s="5" t="s">
        <v>15</v>
      </c>
      <c r="L30" s="5" t="s">
        <v>18</v>
      </c>
      <c r="M30" s="5" t="s">
        <v>18</v>
      </c>
      <c r="N30" s="5">
        <v>10</v>
      </c>
    </row>
    <row r="31" spans="1:15" ht="34" x14ac:dyDescent="0.2">
      <c r="A31" s="30">
        <v>43555</v>
      </c>
      <c r="B31" s="16" t="s">
        <v>372</v>
      </c>
      <c r="C31" s="23" t="s">
        <v>12</v>
      </c>
      <c r="D31" s="5" t="s">
        <v>12</v>
      </c>
      <c r="G31" s="3">
        <f>A31-14</f>
        <v>43541</v>
      </c>
      <c r="H31" s="4" t="s">
        <v>22</v>
      </c>
      <c r="I31" s="18"/>
      <c r="J31" s="7" t="s">
        <v>23</v>
      </c>
      <c r="K31" s="5" t="s">
        <v>15</v>
      </c>
      <c r="L31" s="5" t="s">
        <v>18</v>
      </c>
      <c r="M31" s="5" t="s">
        <v>18</v>
      </c>
      <c r="N31" s="5">
        <v>10</v>
      </c>
    </row>
    <row r="32" spans="1:15" ht="34" x14ac:dyDescent="0.2">
      <c r="A32" s="13">
        <v>43561</v>
      </c>
      <c r="B32" s="10" t="s">
        <v>286</v>
      </c>
      <c r="E32" s="5" t="s">
        <v>12</v>
      </c>
      <c r="F32" s="5" t="s">
        <v>12</v>
      </c>
      <c r="G32" s="3">
        <f>A32-14</f>
        <v>43547</v>
      </c>
      <c r="H32" s="4" t="s">
        <v>194</v>
      </c>
      <c r="I32" s="18"/>
      <c r="J32" s="8" t="s">
        <v>195</v>
      </c>
      <c r="K32" s="7" t="s">
        <v>137</v>
      </c>
      <c r="L32" s="5" t="s">
        <v>196</v>
      </c>
      <c r="M32" s="5" t="s">
        <v>197</v>
      </c>
      <c r="N32" s="5">
        <v>15</v>
      </c>
    </row>
    <row r="33" spans="1:15" ht="51" x14ac:dyDescent="0.2">
      <c r="A33" s="13">
        <v>43561</v>
      </c>
      <c r="B33" s="10" t="s">
        <v>287</v>
      </c>
      <c r="E33" s="5" t="s">
        <v>12</v>
      </c>
      <c r="F33" s="5" t="s">
        <v>12</v>
      </c>
      <c r="G33" s="3">
        <v>43556</v>
      </c>
      <c r="H33" s="4" t="s">
        <v>288</v>
      </c>
      <c r="I33" s="20" t="s">
        <v>289</v>
      </c>
      <c r="J33" s="8" t="s">
        <v>291</v>
      </c>
      <c r="K33" s="8" t="s">
        <v>292</v>
      </c>
      <c r="L33" s="8" t="s">
        <v>293</v>
      </c>
      <c r="M33" s="5" t="s">
        <v>294</v>
      </c>
      <c r="N33" s="5">
        <v>15</v>
      </c>
      <c r="O33" s="4" t="s">
        <v>290</v>
      </c>
    </row>
    <row r="34" spans="1:15" ht="51" x14ac:dyDescent="0.2">
      <c r="A34" s="13">
        <v>43561</v>
      </c>
      <c r="B34" s="10" t="s">
        <v>316</v>
      </c>
      <c r="F34" s="5" t="s">
        <v>12</v>
      </c>
      <c r="G34" s="3">
        <f>A34-14</f>
        <v>43547</v>
      </c>
      <c r="H34" s="4" t="s">
        <v>34</v>
      </c>
      <c r="I34" s="20" t="s">
        <v>317</v>
      </c>
      <c r="J34" s="7" t="s">
        <v>35</v>
      </c>
      <c r="K34" s="7" t="s">
        <v>36</v>
      </c>
      <c r="L34" s="5" t="s">
        <v>18</v>
      </c>
      <c r="M34" s="5" t="str">
        <f>"+41 79 822 88 88"</f>
        <v>+41 79 822 88 88</v>
      </c>
      <c r="N34" s="5">
        <v>20</v>
      </c>
      <c r="O34" s="4" t="s">
        <v>318</v>
      </c>
    </row>
    <row r="35" spans="1:15" ht="34" x14ac:dyDescent="0.2">
      <c r="A35" s="14">
        <v>43561</v>
      </c>
      <c r="B35" s="6" t="s">
        <v>285</v>
      </c>
      <c r="D35" s="5" t="s">
        <v>12</v>
      </c>
      <c r="E35" s="5" t="s">
        <v>12</v>
      </c>
      <c r="G35" s="3">
        <f>A35-14</f>
        <v>43547</v>
      </c>
      <c r="H35" s="4" t="s">
        <v>19</v>
      </c>
      <c r="I35" s="18"/>
      <c r="J35" s="7" t="s">
        <v>20</v>
      </c>
      <c r="K35" s="7" t="s">
        <v>21</v>
      </c>
      <c r="L35" s="5" t="s">
        <v>18</v>
      </c>
      <c r="M35" s="5" t="s">
        <v>18</v>
      </c>
      <c r="N35" s="5">
        <v>12</v>
      </c>
      <c r="O35" s="4" t="s">
        <v>193</v>
      </c>
    </row>
    <row r="36" spans="1:15" ht="34" x14ac:dyDescent="0.2">
      <c r="A36" s="14">
        <v>43561</v>
      </c>
      <c r="B36" s="6" t="s">
        <v>302</v>
      </c>
      <c r="C36" s="5" t="s">
        <v>12</v>
      </c>
      <c r="D36" s="5" t="s">
        <v>16</v>
      </c>
      <c r="E36" s="5" t="s">
        <v>16</v>
      </c>
      <c r="G36" s="3">
        <f>A36-14</f>
        <v>43547</v>
      </c>
      <c r="H36" s="4" t="s">
        <v>64</v>
      </c>
      <c r="I36" s="18"/>
      <c r="J36" s="8" t="s">
        <v>65</v>
      </c>
      <c r="M36" s="5" t="s">
        <v>66</v>
      </c>
      <c r="N36" s="5">
        <v>9</v>
      </c>
    </row>
    <row r="37" spans="1:15" ht="51" x14ac:dyDescent="0.2">
      <c r="A37" s="13">
        <v>43562</v>
      </c>
      <c r="B37" s="10" t="s">
        <v>374</v>
      </c>
      <c r="C37" s="23" t="s">
        <v>12</v>
      </c>
      <c r="D37" s="5" t="s">
        <v>12</v>
      </c>
      <c r="E37" s="5" t="s">
        <v>12</v>
      </c>
      <c r="G37" s="3">
        <f>A37-14</f>
        <v>43548</v>
      </c>
      <c r="H37" s="4" t="s">
        <v>34</v>
      </c>
      <c r="I37" s="20" t="s">
        <v>317</v>
      </c>
      <c r="J37" s="7" t="s">
        <v>35</v>
      </c>
      <c r="K37" s="7" t="s">
        <v>36</v>
      </c>
      <c r="L37" s="5" t="s">
        <v>18</v>
      </c>
      <c r="M37" s="5" t="str">
        <f>"+41 79 822 88 88"</f>
        <v>+41 79 822 88 88</v>
      </c>
      <c r="N37" s="5">
        <v>20</v>
      </c>
      <c r="O37" s="4" t="s">
        <v>318</v>
      </c>
    </row>
    <row r="38" spans="1:15" ht="34" x14ac:dyDescent="0.2">
      <c r="A38" s="24">
        <v>43562</v>
      </c>
      <c r="B38" s="1" t="s">
        <v>373</v>
      </c>
      <c r="C38" s="23" t="s">
        <v>16</v>
      </c>
      <c r="D38" s="5" t="s">
        <v>16</v>
      </c>
      <c r="E38" s="5" t="s">
        <v>16</v>
      </c>
      <c r="G38" s="3">
        <v>43554</v>
      </c>
      <c r="H38" s="4" t="s">
        <v>17</v>
      </c>
      <c r="I38" s="20" t="s">
        <v>265</v>
      </c>
      <c r="J38" s="8" t="s">
        <v>266</v>
      </c>
      <c r="K38" s="5" t="s">
        <v>192</v>
      </c>
      <c r="L38" s="5" t="s">
        <v>267</v>
      </c>
      <c r="M38" s="11" t="s">
        <v>266</v>
      </c>
      <c r="N38" s="5">
        <v>12</v>
      </c>
      <c r="O38" s="4" t="s">
        <v>117</v>
      </c>
    </row>
    <row r="39" spans="1:15" ht="34" x14ac:dyDescent="0.2">
      <c r="A39" s="14">
        <v>43562</v>
      </c>
      <c r="B39" s="6" t="s">
        <v>375</v>
      </c>
      <c r="C39" s="5" t="s">
        <v>12</v>
      </c>
      <c r="G39" s="3">
        <f>A39-14</f>
        <v>43548</v>
      </c>
      <c r="H39" s="4" t="s">
        <v>19</v>
      </c>
      <c r="I39" s="18"/>
      <c r="J39" s="7" t="s">
        <v>20</v>
      </c>
      <c r="K39" s="7" t="s">
        <v>21</v>
      </c>
      <c r="L39" s="5" t="s">
        <v>18</v>
      </c>
      <c r="M39" s="5" t="s">
        <v>18</v>
      </c>
      <c r="N39" s="5">
        <v>12</v>
      </c>
      <c r="O39" s="4" t="s">
        <v>193</v>
      </c>
    </row>
    <row r="40" spans="1:15" ht="51" x14ac:dyDescent="0.2">
      <c r="A40" s="13">
        <v>43568</v>
      </c>
      <c r="B40" s="10" t="s">
        <v>376</v>
      </c>
      <c r="C40" s="23" t="s">
        <v>12</v>
      </c>
      <c r="D40" s="5" t="s">
        <v>12</v>
      </c>
      <c r="G40" s="3">
        <v>43549</v>
      </c>
      <c r="H40" s="4" t="s">
        <v>106</v>
      </c>
      <c r="I40" s="20" t="s">
        <v>273</v>
      </c>
      <c r="J40" s="8" t="s">
        <v>107</v>
      </c>
      <c r="K40" s="8" t="s">
        <v>107</v>
      </c>
      <c r="L40" s="5" t="s">
        <v>108</v>
      </c>
      <c r="M40" s="5" t="s">
        <v>274</v>
      </c>
      <c r="N40" s="5">
        <v>12</v>
      </c>
    </row>
    <row r="41" spans="1:15" ht="51" x14ac:dyDescent="0.2">
      <c r="A41" s="13">
        <v>43569</v>
      </c>
      <c r="B41" s="10" t="s">
        <v>377</v>
      </c>
      <c r="E41" s="5" t="s">
        <v>12</v>
      </c>
      <c r="F41" s="5" t="s">
        <v>12</v>
      </c>
      <c r="G41" s="3">
        <v>43549</v>
      </c>
      <c r="H41" s="4" t="s">
        <v>106</v>
      </c>
      <c r="I41" s="20" t="s">
        <v>272</v>
      </c>
      <c r="J41" s="8" t="s">
        <v>107</v>
      </c>
      <c r="K41" s="8" t="s">
        <v>107</v>
      </c>
      <c r="L41" s="5" t="s">
        <v>108</v>
      </c>
      <c r="M41" s="5" t="s">
        <v>274</v>
      </c>
      <c r="N41" s="5">
        <v>12</v>
      </c>
    </row>
    <row r="42" spans="1:15" ht="51" x14ac:dyDescent="0.2">
      <c r="A42" s="13">
        <v>43577</v>
      </c>
      <c r="B42" s="10" t="s">
        <v>37</v>
      </c>
      <c r="D42" s="5" t="s">
        <v>12</v>
      </c>
      <c r="E42" s="5" t="s">
        <v>12</v>
      </c>
      <c r="F42" s="5" t="s">
        <v>12</v>
      </c>
      <c r="G42" s="3">
        <v>43572</v>
      </c>
      <c r="H42" s="4" t="s">
        <v>38</v>
      </c>
      <c r="I42" s="20" t="s">
        <v>263</v>
      </c>
      <c r="J42" s="5" t="s">
        <v>31</v>
      </c>
      <c r="K42" s="8" t="s">
        <v>264</v>
      </c>
      <c r="L42" s="5" t="s">
        <v>39</v>
      </c>
      <c r="M42" s="11" t="s">
        <v>198</v>
      </c>
      <c r="N42" s="5">
        <v>12</v>
      </c>
    </row>
    <row r="43" spans="1:15" ht="34" x14ac:dyDescent="0.2">
      <c r="A43" s="13">
        <v>43589</v>
      </c>
      <c r="B43" s="10" t="s">
        <v>379</v>
      </c>
      <c r="C43" s="5" t="s">
        <v>12</v>
      </c>
      <c r="D43" s="5" t="s">
        <v>12</v>
      </c>
      <c r="E43" s="5" t="s">
        <v>12</v>
      </c>
      <c r="G43" s="3">
        <f>A43-60</f>
        <v>43529</v>
      </c>
      <c r="H43" s="4" t="s">
        <v>349</v>
      </c>
      <c r="I43" s="20" t="s">
        <v>350</v>
      </c>
      <c r="J43" s="5" t="s">
        <v>31</v>
      </c>
      <c r="K43" s="8" t="s">
        <v>348</v>
      </c>
      <c r="L43" s="4" t="s">
        <v>346</v>
      </c>
      <c r="M43" s="11" t="s">
        <v>347</v>
      </c>
      <c r="N43" s="5">
        <v>15</v>
      </c>
    </row>
    <row r="44" spans="1:15" ht="34" x14ac:dyDescent="0.2">
      <c r="A44" s="13">
        <v>43590</v>
      </c>
      <c r="B44" s="10" t="s">
        <v>378</v>
      </c>
      <c r="F44" s="5" t="s">
        <v>12</v>
      </c>
      <c r="G44" s="3">
        <f>A44-60</f>
        <v>43530</v>
      </c>
      <c r="H44" s="4" t="s">
        <v>349</v>
      </c>
      <c r="I44" s="20" t="s">
        <v>350</v>
      </c>
      <c r="J44" s="5" t="s">
        <v>31</v>
      </c>
      <c r="K44" s="8" t="s">
        <v>348</v>
      </c>
      <c r="L44" s="4" t="s">
        <v>346</v>
      </c>
      <c r="M44" s="11" t="s">
        <v>347</v>
      </c>
      <c r="N44" s="5">
        <v>15</v>
      </c>
    </row>
    <row r="45" spans="1:15" ht="34" x14ac:dyDescent="0.2">
      <c r="A45" s="13">
        <v>43591</v>
      </c>
      <c r="B45" s="10" t="s">
        <v>351</v>
      </c>
      <c r="C45" s="5" t="s">
        <v>12</v>
      </c>
      <c r="D45" s="5" t="s">
        <v>12</v>
      </c>
      <c r="E45" s="5" t="s">
        <v>12</v>
      </c>
      <c r="F45" s="5" t="s">
        <v>12</v>
      </c>
      <c r="G45" s="3">
        <f>A45-60</f>
        <v>43531</v>
      </c>
      <c r="H45" s="4" t="s">
        <v>349</v>
      </c>
      <c r="I45" s="20" t="s">
        <v>350</v>
      </c>
      <c r="J45" s="5" t="s">
        <v>31</v>
      </c>
      <c r="K45" s="8" t="s">
        <v>348</v>
      </c>
      <c r="L45" s="4" t="s">
        <v>346</v>
      </c>
      <c r="M45" s="11" t="s">
        <v>347</v>
      </c>
      <c r="N45" s="5">
        <v>15</v>
      </c>
    </row>
    <row r="46" spans="1:15" ht="51" x14ac:dyDescent="0.2">
      <c r="A46" s="13">
        <v>43596</v>
      </c>
      <c r="B46" s="10" t="s">
        <v>312</v>
      </c>
      <c r="E46" s="5" t="s">
        <v>12</v>
      </c>
      <c r="G46" s="3">
        <f>A46-21</f>
        <v>43575</v>
      </c>
      <c r="H46" s="4" t="s">
        <v>47</v>
      </c>
      <c r="I46" s="20" t="s">
        <v>314</v>
      </c>
      <c r="J46" s="8" t="s">
        <v>174</v>
      </c>
      <c r="K46" s="5" t="s">
        <v>172</v>
      </c>
      <c r="L46" s="5" t="s">
        <v>175</v>
      </c>
      <c r="M46" s="17" t="s">
        <v>176</v>
      </c>
      <c r="N46" s="5">
        <v>13</v>
      </c>
    </row>
    <row r="47" spans="1:15" ht="51" x14ac:dyDescent="0.2">
      <c r="A47" s="13">
        <v>43597</v>
      </c>
      <c r="B47" s="10" t="s">
        <v>313</v>
      </c>
      <c r="D47" s="5" t="s">
        <v>12</v>
      </c>
      <c r="G47" s="3">
        <f>A47-14</f>
        <v>43583</v>
      </c>
      <c r="H47" s="4" t="s">
        <v>47</v>
      </c>
      <c r="I47" s="20" t="s">
        <v>315</v>
      </c>
      <c r="J47" s="8" t="s">
        <v>173</v>
      </c>
      <c r="K47" s="5" t="s">
        <v>172</v>
      </c>
      <c r="L47" s="5" t="s">
        <v>175</v>
      </c>
      <c r="M47" s="17" t="s">
        <v>176</v>
      </c>
      <c r="N47" s="5">
        <v>13</v>
      </c>
    </row>
    <row r="48" spans="1:15" ht="51" x14ac:dyDescent="0.2">
      <c r="A48" s="30">
        <v>43603</v>
      </c>
      <c r="B48" s="16" t="s">
        <v>380</v>
      </c>
      <c r="E48" s="5" t="s">
        <v>12</v>
      </c>
      <c r="F48" s="5" t="s">
        <v>12</v>
      </c>
      <c r="G48" s="3">
        <f t="shared" ref="G48" si="0">A48-14</f>
        <v>43589</v>
      </c>
      <c r="H48" s="4" t="s">
        <v>153</v>
      </c>
      <c r="I48" s="18"/>
      <c r="J48" s="8" t="s">
        <v>67</v>
      </c>
      <c r="K48" s="8" t="s">
        <v>152</v>
      </c>
      <c r="L48" s="5" t="s">
        <v>18</v>
      </c>
      <c r="M48" s="5" t="s">
        <v>18</v>
      </c>
      <c r="N48" s="5">
        <v>10</v>
      </c>
    </row>
    <row r="49" spans="1:15" ht="51" x14ac:dyDescent="0.2">
      <c r="A49" s="30">
        <v>43604</v>
      </c>
      <c r="B49" s="16" t="s">
        <v>382</v>
      </c>
      <c r="C49" s="5" t="s">
        <v>12</v>
      </c>
      <c r="D49" s="5" t="s">
        <v>12</v>
      </c>
      <c r="G49" s="3">
        <f t="shared" ref="G49" si="1">A49-14</f>
        <v>43590</v>
      </c>
      <c r="H49" s="4" t="s">
        <v>153</v>
      </c>
      <c r="I49" s="18"/>
      <c r="J49" s="8" t="s">
        <v>67</v>
      </c>
      <c r="K49" s="8" t="s">
        <v>152</v>
      </c>
      <c r="L49" s="5" t="s">
        <v>18</v>
      </c>
      <c r="M49" s="5" t="s">
        <v>18</v>
      </c>
      <c r="N49" s="5">
        <v>10</v>
      </c>
    </row>
    <row r="50" spans="1:15" ht="17" x14ac:dyDescent="0.2">
      <c r="A50" s="24">
        <v>43604</v>
      </c>
      <c r="B50" s="1" t="s">
        <v>25</v>
      </c>
      <c r="E50" s="5" t="s">
        <v>12</v>
      </c>
      <c r="G50" s="3">
        <f>A50-14</f>
        <v>43590</v>
      </c>
      <c r="H50" s="4" t="s">
        <v>219</v>
      </c>
      <c r="I50" s="18"/>
    </row>
    <row r="51" spans="1:15" ht="34" x14ac:dyDescent="0.2">
      <c r="A51" s="14">
        <v>43604</v>
      </c>
      <c r="B51" s="6" t="s">
        <v>381</v>
      </c>
      <c r="C51" s="23" t="s">
        <v>12</v>
      </c>
      <c r="D51" s="5" t="s">
        <v>12</v>
      </c>
      <c r="E51" s="5" t="s">
        <v>12</v>
      </c>
      <c r="F51" s="5" t="s">
        <v>12</v>
      </c>
      <c r="G51" s="3">
        <v>43598</v>
      </c>
      <c r="H51" s="4" t="s">
        <v>118</v>
      </c>
      <c r="I51" s="20" t="s">
        <v>308</v>
      </c>
      <c r="J51" s="8" t="s">
        <v>124</v>
      </c>
      <c r="L51" s="5" t="s">
        <v>120</v>
      </c>
      <c r="M51" s="5" t="s">
        <v>121</v>
      </c>
      <c r="N51" s="5">
        <v>13</v>
      </c>
    </row>
    <row r="52" spans="1:15" ht="51" x14ac:dyDescent="0.2">
      <c r="A52" s="13">
        <v>43608</v>
      </c>
      <c r="B52" s="10" t="s">
        <v>297</v>
      </c>
      <c r="E52" s="5" t="s">
        <v>12</v>
      </c>
      <c r="G52" s="3">
        <f>A52-40</f>
        <v>43568</v>
      </c>
      <c r="H52" s="4" t="s">
        <v>77</v>
      </c>
      <c r="I52" s="18"/>
      <c r="J52" s="5" t="s">
        <v>78</v>
      </c>
      <c r="K52" s="5" t="s">
        <v>208</v>
      </c>
      <c r="L52" s="5" t="s">
        <v>210</v>
      </c>
      <c r="M52" s="8" t="s">
        <v>209</v>
      </c>
      <c r="O52" s="4" t="s">
        <v>79</v>
      </c>
    </row>
    <row r="53" spans="1:15" ht="17" x14ac:dyDescent="0.2">
      <c r="A53" s="24">
        <v>43617</v>
      </c>
      <c r="B53" s="1" t="s">
        <v>91</v>
      </c>
      <c r="E53" s="5" t="s">
        <v>12</v>
      </c>
      <c r="G53" s="3">
        <f>A53-21</f>
        <v>43596</v>
      </c>
      <c r="H53" s="4" t="s">
        <v>219</v>
      </c>
      <c r="I53" s="18"/>
    </row>
    <row r="54" spans="1:15" ht="68" x14ac:dyDescent="0.2">
      <c r="A54" s="13">
        <v>43617</v>
      </c>
      <c r="B54" s="10" t="s">
        <v>383</v>
      </c>
      <c r="D54" s="5" t="s">
        <v>12</v>
      </c>
      <c r="F54" s="5" t="s">
        <v>12</v>
      </c>
      <c r="G54" s="3">
        <f t="shared" ref="G54:G62" si="2">A54-14</f>
        <v>43603</v>
      </c>
      <c r="H54" s="4" t="s">
        <v>130</v>
      </c>
      <c r="I54" s="18"/>
      <c r="J54" s="8" t="s">
        <v>207</v>
      </c>
      <c r="K54" s="5" t="s">
        <v>15</v>
      </c>
      <c r="L54" s="5" t="s">
        <v>131</v>
      </c>
      <c r="M54" s="8" t="s">
        <v>132</v>
      </c>
      <c r="N54" s="5">
        <v>12</v>
      </c>
      <c r="O54" s="4" t="s">
        <v>321</v>
      </c>
    </row>
    <row r="55" spans="1:15" ht="17" x14ac:dyDescent="0.2">
      <c r="A55" s="24">
        <v>43617</v>
      </c>
      <c r="B55" s="1" t="s">
        <v>91</v>
      </c>
      <c r="E55" s="5" t="s">
        <v>12</v>
      </c>
      <c r="G55" s="3">
        <f>A55-21</f>
        <v>43596</v>
      </c>
      <c r="H55" s="4" t="s">
        <v>219</v>
      </c>
      <c r="I55" s="18"/>
    </row>
    <row r="56" spans="1:15" ht="68" x14ac:dyDescent="0.2">
      <c r="A56" s="13">
        <v>43618</v>
      </c>
      <c r="B56" s="10" t="s">
        <v>384</v>
      </c>
      <c r="C56" s="23" t="s">
        <v>12</v>
      </c>
      <c r="E56" s="5" t="s">
        <v>12</v>
      </c>
      <c r="G56" s="3">
        <f t="shared" si="2"/>
        <v>43604</v>
      </c>
      <c r="H56" s="4" t="s">
        <v>130</v>
      </c>
      <c r="I56" s="18"/>
      <c r="J56" s="8" t="s">
        <v>207</v>
      </c>
      <c r="K56" s="5" t="s">
        <v>15</v>
      </c>
      <c r="L56" s="5" t="s">
        <v>131</v>
      </c>
      <c r="M56" s="8" t="s">
        <v>132</v>
      </c>
      <c r="N56" s="5">
        <v>12</v>
      </c>
      <c r="O56" s="4" t="s">
        <v>321</v>
      </c>
    </row>
    <row r="57" spans="1:15" ht="34" x14ac:dyDescent="0.2">
      <c r="A57" s="13">
        <v>43617</v>
      </c>
      <c r="B57" s="10" t="s">
        <v>385</v>
      </c>
      <c r="C57" s="23" t="s">
        <v>12</v>
      </c>
      <c r="D57" s="5" t="s">
        <v>12</v>
      </c>
      <c r="E57" s="5" t="s">
        <v>12</v>
      </c>
      <c r="G57" s="3">
        <v>43466</v>
      </c>
      <c r="H57" s="4" t="s">
        <v>33</v>
      </c>
      <c r="I57" s="20" t="s">
        <v>275</v>
      </c>
      <c r="J57" s="5" t="s">
        <v>31</v>
      </c>
      <c r="K57" s="8" t="s">
        <v>276</v>
      </c>
      <c r="L57" s="4" t="s">
        <v>277</v>
      </c>
      <c r="M57" s="5" t="str">
        <f>"+31 6 510 95 837"</f>
        <v>+31 6 510 95 837</v>
      </c>
      <c r="N57" s="5">
        <v>15</v>
      </c>
    </row>
    <row r="58" spans="1:15" ht="34" x14ac:dyDescent="0.2">
      <c r="A58" s="13">
        <v>43618</v>
      </c>
      <c r="B58" s="10" t="s">
        <v>386</v>
      </c>
      <c r="F58" s="5" t="s">
        <v>12</v>
      </c>
      <c r="G58" s="3">
        <v>43466</v>
      </c>
      <c r="H58" s="4" t="s">
        <v>33</v>
      </c>
      <c r="I58" s="20" t="s">
        <v>275</v>
      </c>
      <c r="J58" s="5" t="s">
        <v>31</v>
      </c>
      <c r="K58" s="8" t="s">
        <v>276</v>
      </c>
      <c r="L58" s="4" t="s">
        <v>277</v>
      </c>
      <c r="M58" s="5" t="str">
        <f>"+31 6 510 95 837"</f>
        <v>+31 6 510 95 837</v>
      </c>
      <c r="N58" s="5">
        <v>20</v>
      </c>
    </row>
    <row r="59" spans="1:15" ht="34" x14ac:dyDescent="0.2">
      <c r="A59" s="13">
        <v>43624</v>
      </c>
      <c r="B59" s="10" t="s">
        <v>387</v>
      </c>
      <c r="C59" s="23" t="s">
        <v>12</v>
      </c>
      <c r="D59" s="5" t="s">
        <v>12</v>
      </c>
      <c r="F59" s="5" t="s">
        <v>12</v>
      </c>
      <c r="G59" s="3">
        <f>A59-14</f>
        <v>43610</v>
      </c>
      <c r="H59" s="4" t="s">
        <v>125</v>
      </c>
      <c r="I59" s="18"/>
      <c r="J59" s="8" t="s">
        <v>126</v>
      </c>
      <c r="N59" s="5">
        <v>15</v>
      </c>
    </row>
    <row r="60" spans="1:15" ht="34" x14ac:dyDescent="0.2">
      <c r="A60" s="13">
        <v>43625</v>
      </c>
      <c r="B60" s="10" t="s">
        <v>388</v>
      </c>
      <c r="E60" s="5" t="s">
        <v>12</v>
      </c>
      <c r="G60" s="3">
        <f>A60-14</f>
        <v>43611</v>
      </c>
      <c r="H60" s="4" t="s">
        <v>125</v>
      </c>
      <c r="I60" s="18"/>
      <c r="J60" s="8" t="s">
        <v>126</v>
      </c>
      <c r="N60" s="5">
        <v>15</v>
      </c>
    </row>
    <row r="61" spans="1:15" ht="17" x14ac:dyDescent="0.2">
      <c r="A61" s="24">
        <v>43631</v>
      </c>
      <c r="B61" s="1" t="s">
        <v>60</v>
      </c>
      <c r="C61" s="5" t="s">
        <v>12</v>
      </c>
      <c r="G61" s="3">
        <f t="shared" si="2"/>
        <v>43617</v>
      </c>
      <c r="H61" s="4" t="s">
        <v>219</v>
      </c>
      <c r="I61" s="18"/>
      <c r="J61" s="8" t="s">
        <v>236</v>
      </c>
      <c r="N61" s="5">
        <v>10</v>
      </c>
    </row>
    <row r="62" spans="1:15" ht="17" x14ac:dyDescent="0.2">
      <c r="A62" s="24">
        <v>43631</v>
      </c>
      <c r="B62" s="1" t="s">
        <v>80</v>
      </c>
      <c r="E62" s="5" t="s">
        <v>12</v>
      </c>
      <c r="G62" s="3">
        <f t="shared" si="2"/>
        <v>43617</v>
      </c>
      <c r="H62" s="4" t="s">
        <v>219</v>
      </c>
      <c r="I62" s="18"/>
      <c r="J62" s="8" t="s">
        <v>236</v>
      </c>
      <c r="N62" s="5">
        <v>10</v>
      </c>
    </row>
    <row r="63" spans="1:15" ht="34" x14ac:dyDescent="0.2">
      <c r="A63" s="14">
        <v>43631</v>
      </c>
      <c r="B63" s="6" t="s">
        <v>389</v>
      </c>
      <c r="E63" s="5" t="s">
        <v>12</v>
      </c>
      <c r="F63" s="5" t="s">
        <v>12</v>
      </c>
      <c r="G63" s="3">
        <v>43627</v>
      </c>
      <c r="H63" s="4" t="s">
        <v>40</v>
      </c>
      <c r="I63" s="20" t="s">
        <v>327</v>
      </c>
      <c r="J63" s="7" t="s">
        <v>41</v>
      </c>
      <c r="K63" s="5" t="s">
        <v>18</v>
      </c>
      <c r="L63" s="5" t="s">
        <v>215</v>
      </c>
      <c r="M63" s="5" t="s">
        <v>216</v>
      </c>
      <c r="N63" s="5">
        <v>12</v>
      </c>
    </row>
    <row r="64" spans="1:15" ht="17" x14ac:dyDescent="0.2">
      <c r="A64" s="24">
        <v>43632</v>
      </c>
      <c r="B64" s="1" t="s">
        <v>61</v>
      </c>
      <c r="D64" s="5" t="s">
        <v>12</v>
      </c>
      <c r="G64" s="3">
        <f t="shared" ref="G64:G65" si="3">A64-14</f>
        <v>43618</v>
      </c>
      <c r="H64" s="4" t="s">
        <v>219</v>
      </c>
      <c r="I64" s="18"/>
      <c r="J64" s="8" t="s">
        <v>236</v>
      </c>
      <c r="N64" s="5">
        <v>10</v>
      </c>
    </row>
    <row r="65" spans="1:15" ht="17" x14ac:dyDescent="0.2">
      <c r="A65" s="24">
        <v>43632</v>
      </c>
      <c r="B65" s="1" t="s">
        <v>81</v>
      </c>
      <c r="F65" s="5" t="s">
        <v>12</v>
      </c>
      <c r="G65" s="3">
        <f t="shared" si="3"/>
        <v>43618</v>
      </c>
      <c r="H65" s="4" t="s">
        <v>219</v>
      </c>
      <c r="I65" s="18"/>
      <c r="J65" s="8" t="s">
        <v>236</v>
      </c>
      <c r="N65" s="5">
        <v>10</v>
      </c>
    </row>
    <row r="66" spans="1:15" ht="34" x14ac:dyDescent="0.2">
      <c r="A66" s="14">
        <v>43632</v>
      </c>
      <c r="B66" s="6" t="s">
        <v>390</v>
      </c>
      <c r="C66" s="23" t="s">
        <v>12</v>
      </c>
      <c r="D66" s="5" t="s">
        <v>12</v>
      </c>
      <c r="G66" s="3">
        <v>43627</v>
      </c>
      <c r="H66" s="4" t="s">
        <v>40</v>
      </c>
      <c r="I66" s="20" t="s">
        <v>327</v>
      </c>
      <c r="J66" s="7" t="s">
        <v>41</v>
      </c>
      <c r="K66" s="5" t="s">
        <v>18</v>
      </c>
      <c r="L66" s="5" t="s">
        <v>215</v>
      </c>
      <c r="M66" s="5" t="s">
        <v>216</v>
      </c>
      <c r="N66" s="5">
        <v>12</v>
      </c>
      <c r="O66" s="4" t="s">
        <v>217</v>
      </c>
    </row>
    <row r="67" spans="1:15" ht="68" x14ac:dyDescent="0.2">
      <c r="A67" s="13">
        <v>43632</v>
      </c>
      <c r="B67" s="10" t="s">
        <v>391</v>
      </c>
      <c r="D67" s="5" t="s">
        <v>12</v>
      </c>
      <c r="E67" s="5" t="s">
        <v>12</v>
      </c>
      <c r="F67" s="5" t="s">
        <v>12</v>
      </c>
      <c r="G67" s="3">
        <f>A67-60</f>
        <v>43572</v>
      </c>
      <c r="H67" s="4" t="s">
        <v>62</v>
      </c>
      <c r="I67" s="20" t="s">
        <v>328</v>
      </c>
      <c r="J67" s="11" t="s">
        <v>63</v>
      </c>
      <c r="K67" s="8" t="s">
        <v>218</v>
      </c>
      <c r="N67" s="5">
        <v>10</v>
      </c>
    </row>
    <row r="68" spans="1:15" ht="51" x14ac:dyDescent="0.2">
      <c r="A68" s="13">
        <v>43638</v>
      </c>
      <c r="B68" s="10" t="s">
        <v>231</v>
      </c>
      <c r="C68" s="5" t="s">
        <v>12</v>
      </c>
      <c r="D68" s="5" t="s">
        <v>12</v>
      </c>
      <c r="E68" s="5" t="s">
        <v>12</v>
      </c>
      <c r="F68" s="5" t="s">
        <v>12</v>
      </c>
      <c r="G68" s="3">
        <f>A68-60</f>
        <v>43578</v>
      </c>
      <c r="H68" s="4" t="s">
        <v>232</v>
      </c>
      <c r="I68" s="18"/>
      <c r="J68" s="8" t="s">
        <v>233</v>
      </c>
      <c r="K68" s="8" t="s">
        <v>233</v>
      </c>
      <c r="L68" s="5" t="s">
        <v>234</v>
      </c>
      <c r="M68" s="11" t="s">
        <v>235</v>
      </c>
      <c r="N68" s="5">
        <v>10</v>
      </c>
    </row>
    <row r="69" spans="1:15" ht="34" x14ac:dyDescent="0.2">
      <c r="A69" s="13">
        <v>43645</v>
      </c>
      <c r="B69" s="10" t="s">
        <v>392</v>
      </c>
      <c r="C69" s="23" t="s">
        <v>12</v>
      </c>
      <c r="E69" s="5" t="s">
        <v>12</v>
      </c>
      <c r="G69" s="3">
        <f>A69-30</f>
        <v>43615</v>
      </c>
      <c r="H69" s="4" t="s">
        <v>26</v>
      </c>
      <c r="I69" s="18"/>
      <c r="J69" s="8" t="s">
        <v>329</v>
      </c>
      <c r="K69" s="7" t="s">
        <v>27</v>
      </c>
      <c r="L69" s="5" t="s">
        <v>28</v>
      </c>
      <c r="M69" s="8" t="s">
        <v>329</v>
      </c>
      <c r="N69" s="5">
        <v>15</v>
      </c>
    </row>
    <row r="70" spans="1:15" ht="51" x14ac:dyDescent="0.2">
      <c r="A70" s="13">
        <v>43645</v>
      </c>
      <c r="B70" s="10" t="s">
        <v>393</v>
      </c>
      <c r="C70" s="23" t="s">
        <v>12</v>
      </c>
      <c r="D70" s="5" t="s">
        <v>12</v>
      </c>
      <c r="E70" s="5" t="s">
        <v>12</v>
      </c>
      <c r="F70" s="5" t="s">
        <v>12</v>
      </c>
      <c r="G70" s="3">
        <v>43643</v>
      </c>
      <c r="H70" s="4" t="s">
        <v>268</v>
      </c>
      <c r="I70" s="20" t="s">
        <v>263</v>
      </c>
      <c r="J70" s="8" t="s">
        <v>269</v>
      </c>
      <c r="K70" s="7"/>
      <c r="L70" s="5" t="s">
        <v>271</v>
      </c>
      <c r="M70" s="7" t="s">
        <v>270</v>
      </c>
      <c r="N70" s="5">
        <v>20</v>
      </c>
    </row>
    <row r="71" spans="1:15" ht="34" x14ac:dyDescent="0.2">
      <c r="A71" s="13">
        <v>43646</v>
      </c>
      <c r="B71" s="10" t="s">
        <v>394</v>
      </c>
      <c r="D71" s="5" t="s">
        <v>12</v>
      </c>
      <c r="F71" s="5" t="s">
        <v>12</v>
      </c>
      <c r="G71" s="3">
        <f>A71-30</f>
        <v>43616</v>
      </c>
      <c r="H71" s="4" t="s">
        <v>26</v>
      </c>
      <c r="I71" s="18"/>
      <c r="J71" s="8" t="s">
        <v>329</v>
      </c>
      <c r="K71" s="7" t="s">
        <v>27</v>
      </c>
      <c r="L71" s="5" t="s">
        <v>28</v>
      </c>
      <c r="M71" s="8" t="s">
        <v>329</v>
      </c>
      <c r="N71" s="5">
        <v>15</v>
      </c>
    </row>
    <row r="72" spans="1:15" ht="17" x14ac:dyDescent="0.2">
      <c r="A72" s="24">
        <v>43701</v>
      </c>
      <c r="B72" s="1" t="s">
        <v>180</v>
      </c>
      <c r="D72" s="5" t="s">
        <v>12</v>
      </c>
      <c r="G72" s="3">
        <f t="shared" ref="G72" si="4">A72-14</f>
        <v>43687</v>
      </c>
      <c r="H72" s="4" t="s">
        <v>219</v>
      </c>
      <c r="I72" s="18"/>
      <c r="J72" s="8" t="s">
        <v>236</v>
      </c>
      <c r="N72" s="5">
        <v>10</v>
      </c>
    </row>
    <row r="73" spans="1:15" ht="17" x14ac:dyDescent="0.2">
      <c r="A73" s="24">
        <v>43701</v>
      </c>
      <c r="B73" s="1" t="s">
        <v>181</v>
      </c>
      <c r="E73" s="5" t="s">
        <v>12</v>
      </c>
      <c r="F73" s="5" t="s">
        <v>12</v>
      </c>
      <c r="G73" s="3">
        <f t="shared" ref="G73" si="5">A73-14</f>
        <v>43687</v>
      </c>
      <c r="H73" s="4" t="s">
        <v>219</v>
      </c>
      <c r="I73" s="18"/>
      <c r="J73" s="8" t="s">
        <v>236</v>
      </c>
      <c r="N73" s="5">
        <v>10</v>
      </c>
    </row>
    <row r="74" spans="1:15" ht="51" x14ac:dyDescent="0.2">
      <c r="A74" s="30">
        <v>43715</v>
      </c>
      <c r="B74" s="16" t="s">
        <v>150</v>
      </c>
      <c r="C74" s="5" t="s">
        <v>12</v>
      </c>
      <c r="D74" s="5" t="s">
        <v>12</v>
      </c>
      <c r="E74" s="5" t="s">
        <v>12</v>
      </c>
      <c r="F74" s="5" t="s">
        <v>12</v>
      </c>
      <c r="G74" s="3">
        <f>A74-14</f>
        <v>43701</v>
      </c>
      <c r="H74" s="4" t="s">
        <v>52</v>
      </c>
      <c r="I74" s="18"/>
      <c r="J74" s="7" t="s">
        <v>53</v>
      </c>
      <c r="K74" s="5" t="s">
        <v>54</v>
      </c>
      <c r="L74" s="5" t="s">
        <v>55</v>
      </c>
      <c r="M74" s="7" t="s">
        <v>56</v>
      </c>
      <c r="N74" s="5">
        <v>12</v>
      </c>
    </row>
    <row r="75" spans="1:15" ht="102" x14ac:dyDescent="0.2">
      <c r="A75" s="30">
        <v>43716</v>
      </c>
      <c r="B75" s="16" t="s">
        <v>151</v>
      </c>
      <c r="C75" s="5" t="s">
        <v>12</v>
      </c>
      <c r="D75" s="5" t="s">
        <v>12</v>
      </c>
      <c r="G75" s="3">
        <f>A75-14</f>
        <v>43702</v>
      </c>
      <c r="H75" s="4" t="s">
        <v>52</v>
      </c>
      <c r="I75" s="18"/>
      <c r="J75" s="7" t="s">
        <v>53</v>
      </c>
      <c r="K75" s="5" t="s">
        <v>54</v>
      </c>
      <c r="L75" s="5" t="s">
        <v>55</v>
      </c>
      <c r="M75" s="7" t="s">
        <v>56</v>
      </c>
      <c r="N75" s="5">
        <v>50</v>
      </c>
      <c r="O75" s="4" t="s">
        <v>330</v>
      </c>
    </row>
    <row r="76" spans="1:15" ht="34" x14ac:dyDescent="0.2">
      <c r="A76" s="14">
        <v>43723</v>
      </c>
      <c r="B76" s="6" t="s">
        <v>395</v>
      </c>
      <c r="C76" s="23" t="s">
        <v>12</v>
      </c>
      <c r="D76" s="5" t="s">
        <v>12</v>
      </c>
      <c r="E76" s="5" t="s">
        <v>12</v>
      </c>
      <c r="G76" s="3">
        <v>43717</v>
      </c>
      <c r="H76" s="4" t="s">
        <v>118</v>
      </c>
      <c r="I76" s="20" t="s">
        <v>309</v>
      </c>
      <c r="J76" s="8" t="s">
        <v>226</v>
      </c>
      <c r="L76" s="5" t="s">
        <v>120</v>
      </c>
      <c r="M76" s="5" t="s">
        <v>121</v>
      </c>
      <c r="N76" s="5">
        <v>13</v>
      </c>
      <c r="O76" s="4" t="s">
        <v>311</v>
      </c>
    </row>
    <row r="77" spans="1:15" ht="51" x14ac:dyDescent="0.2">
      <c r="A77" s="13">
        <v>43736</v>
      </c>
      <c r="B77" s="10" t="s">
        <v>300</v>
      </c>
      <c r="F77" s="5" t="s">
        <v>12</v>
      </c>
      <c r="G77" s="3">
        <f>A77-30</f>
        <v>43706</v>
      </c>
      <c r="H77" s="4" t="s">
        <v>242</v>
      </c>
      <c r="I77" s="18"/>
      <c r="J77" s="8" t="s">
        <v>243</v>
      </c>
      <c r="L77" s="5" t="s">
        <v>244</v>
      </c>
      <c r="M77" s="5" t="s">
        <v>245</v>
      </c>
      <c r="N77" s="5">
        <v>15</v>
      </c>
    </row>
    <row r="78" spans="1:15" ht="17" x14ac:dyDescent="0.2">
      <c r="A78" s="13">
        <v>43736</v>
      </c>
      <c r="B78" s="10" t="s">
        <v>298</v>
      </c>
      <c r="F78" s="5" t="s">
        <v>12</v>
      </c>
      <c r="G78" s="3">
        <f>A78-30</f>
        <v>43706</v>
      </c>
      <c r="H78" s="4" t="s">
        <v>299</v>
      </c>
      <c r="I78" s="18"/>
      <c r="J78" s="8" t="s">
        <v>243</v>
      </c>
    </row>
    <row r="79" spans="1:15" ht="51" x14ac:dyDescent="0.2">
      <c r="A79" s="13">
        <v>43748</v>
      </c>
      <c r="B79" s="10" t="s">
        <v>301</v>
      </c>
      <c r="F79" s="5" t="s">
        <v>12</v>
      </c>
      <c r="G79" s="3">
        <f>A79-40</f>
        <v>43708</v>
      </c>
      <c r="H79" s="4" t="s">
        <v>77</v>
      </c>
      <c r="I79" s="18"/>
      <c r="J79" s="5" t="s">
        <v>78</v>
      </c>
      <c r="K79" s="5" t="s">
        <v>208</v>
      </c>
      <c r="L79" s="5" t="s">
        <v>210</v>
      </c>
      <c r="M79" s="8" t="s">
        <v>209</v>
      </c>
      <c r="O79" s="4" t="s">
        <v>241</v>
      </c>
    </row>
    <row r="80" spans="1:15" ht="34" customHeight="1" x14ac:dyDescent="0.2">
      <c r="A80" s="24">
        <v>43757</v>
      </c>
      <c r="B80" s="1" t="s">
        <v>396</v>
      </c>
      <c r="C80" s="4" t="s">
        <v>12</v>
      </c>
      <c r="E80" s="5" t="s">
        <v>12</v>
      </c>
      <c r="F80" s="21" t="s">
        <v>5</v>
      </c>
      <c r="G80" s="3">
        <f>A80-14</f>
        <v>43743</v>
      </c>
      <c r="H80" s="4" t="s">
        <v>48</v>
      </c>
      <c r="I80" s="18"/>
      <c r="J80" s="5" t="s">
        <v>49</v>
      </c>
      <c r="L80" s="5" t="s">
        <v>50</v>
      </c>
      <c r="M80" s="5" t="s">
        <v>51</v>
      </c>
      <c r="N80" s="5">
        <v>12</v>
      </c>
      <c r="O80" s="4" t="s">
        <v>24</v>
      </c>
    </row>
    <row r="81" spans="1:15" ht="34" customHeight="1" x14ac:dyDescent="0.2">
      <c r="A81" s="24">
        <v>43758</v>
      </c>
      <c r="B81" s="1" t="s">
        <v>397</v>
      </c>
      <c r="D81" s="5" t="s">
        <v>12</v>
      </c>
      <c r="F81" s="22" t="s">
        <v>237</v>
      </c>
      <c r="G81" s="3">
        <f>A81-14</f>
        <v>43744</v>
      </c>
      <c r="H81" s="4" t="s">
        <v>48</v>
      </c>
      <c r="I81" s="18"/>
      <c r="J81" s="5" t="s">
        <v>49</v>
      </c>
      <c r="L81" s="5" t="s">
        <v>50</v>
      </c>
      <c r="M81" s="5" t="s">
        <v>51</v>
      </c>
      <c r="N81" s="5">
        <v>12</v>
      </c>
      <c r="O81" s="4" t="s">
        <v>24</v>
      </c>
    </row>
    <row r="82" spans="1:15" ht="17" x14ac:dyDescent="0.2">
      <c r="A82" s="15">
        <v>43764</v>
      </c>
      <c r="B82" s="2" t="s">
        <v>398</v>
      </c>
      <c r="C82" s="5" t="s">
        <v>12</v>
      </c>
      <c r="D82" s="5" t="s">
        <v>12</v>
      </c>
      <c r="E82" s="5" t="s">
        <v>12</v>
      </c>
      <c r="F82" s="5" t="s">
        <v>12</v>
      </c>
      <c r="G82" s="3">
        <f>A82-30</f>
        <v>43734</v>
      </c>
      <c r="H82" s="4" t="s">
        <v>94</v>
      </c>
      <c r="I82" s="20" t="s">
        <v>331</v>
      </c>
      <c r="J82" s="5" t="s">
        <v>31</v>
      </c>
      <c r="K82" s="5" t="s">
        <v>332</v>
      </c>
      <c r="L82" s="5" t="s">
        <v>333</v>
      </c>
      <c r="M82" s="8" t="s">
        <v>334</v>
      </c>
      <c r="N82" s="5">
        <v>15</v>
      </c>
    </row>
    <row r="83" spans="1:15" ht="17" x14ac:dyDescent="0.2">
      <c r="A83" s="15">
        <v>43765</v>
      </c>
      <c r="B83" s="2" t="s">
        <v>399</v>
      </c>
      <c r="C83" s="5" t="s">
        <v>12</v>
      </c>
      <c r="D83" s="5" t="s">
        <v>12</v>
      </c>
      <c r="E83" s="5" t="s">
        <v>12</v>
      </c>
      <c r="F83" s="5" t="s">
        <v>12</v>
      </c>
      <c r="G83" s="3">
        <f>A83-30</f>
        <v>43735</v>
      </c>
      <c r="H83" s="4" t="s">
        <v>94</v>
      </c>
      <c r="I83" s="20" t="s">
        <v>331</v>
      </c>
      <c r="J83" s="5" t="s">
        <v>31</v>
      </c>
      <c r="K83" s="5" t="s">
        <v>332</v>
      </c>
      <c r="L83" s="5" t="s">
        <v>333</v>
      </c>
      <c r="M83" s="8" t="s">
        <v>334</v>
      </c>
      <c r="N83" s="5">
        <v>15</v>
      </c>
    </row>
    <row r="84" spans="1:15" ht="17" x14ac:dyDescent="0.2">
      <c r="A84" s="24">
        <v>43772</v>
      </c>
      <c r="B84" s="1" t="s">
        <v>103</v>
      </c>
      <c r="E84" s="5" t="s">
        <v>12</v>
      </c>
      <c r="G84" s="3">
        <f>A84-30</f>
        <v>43742</v>
      </c>
      <c r="H84" s="4" t="s">
        <v>219</v>
      </c>
      <c r="I84" s="18"/>
      <c r="J84" s="8" t="s">
        <v>236</v>
      </c>
      <c r="L84" s="5" t="s">
        <v>252</v>
      </c>
      <c r="N84" s="5">
        <v>60</v>
      </c>
    </row>
    <row r="85" spans="1:15" ht="17" x14ac:dyDescent="0.2">
      <c r="A85" s="24">
        <v>43772</v>
      </c>
      <c r="B85" s="1" t="s">
        <v>104</v>
      </c>
      <c r="F85" s="5" t="s">
        <v>12</v>
      </c>
      <c r="G85" s="3">
        <f>A85-30</f>
        <v>43742</v>
      </c>
      <c r="H85" s="4" t="s">
        <v>219</v>
      </c>
      <c r="I85" s="18"/>
      <c r="J85" s="8" t="s">
        <v>236</v>
      </c>
      <c r="L85" s="5" t="s">
        <v>252</v>
      </c>
      <c r="N85" s="5">
        <v>60</v>
      </c>
    </row>
    <row r="86" spans="1:15" ht="34" x14ac:dyDescent="0.2">
      <c r="A86" s="24">
        <v>43779</v>
      </c>
      <c r="B86" s="1" t="s">
        <v>44</v>
      </c>
      <c r="E86" s="5" t="s">
        <v>12</v>
      </c>
      <c r="G86" s="3">
        <f>A86-21</f>
        <v>43758</v>
      </c>
      <c r="H86" s="4" t="s">
        <v>253</v>
      </c>
      <c r="I86" s="18"/>
      <c r="J86" s="8" t="s">
        <v>236</v>
      </c>
      <c r="L86" s="5" t="s">
        <v>252</v>
      </c>
      <c r="M86" s="8"/>
      <c r="N86" s="5">
        <v>10</v>
      </c>
    </row>
    <row r="87" spans="1:15" ht="34" x14ac:dyDescent="0.2">
      <c r="A87" s="13">
        <v>43778</v>
      </c>
      <c r="B87" s="10" t="s">
        <v>246</v>
      </c>
      <c r="F87" s="5" t="s">
        <v>12</v>
      </c>
      <c r="G87" s="3">
        <f>A87-30</f>
        <v>43748</v>
      </c>
      <c r="H87" s="4" t="s">
        <v>247</v>
      </c>
      <c r="I87" s="18"/>
      <c r="J87" s="8" t="s">
        <v>248</v>
      </c>
      <c r="K87" s="5" t="s">
        <v>249</v>
      </c>
      <c r="L87" s="4" t="s">
        <v>250</v>
      </c>
      <c r="M87" s="4" t="s">
        <v>251</v>
      </c>
      <c r="N87" s="5">
        <v>15</v>
      </c>
    </row>
    <row r="88" spans="1:15" ht="34" x14ac:dyDescent="0.2">
      <c r="A88" s="13">
        <v>43778</v>
      </c>
      <c r="B88" s="10" t="s">
        <v>335</v>
      </c>
      <c r="F88" s="5" t="s">
        <v>12</v>
      </c>
      <c r="G88" s="3">
        <f>A88-30</f>
        <v>43748</v>
      </c>
      <c r="H88" s="4" t="s">
        <v>336</v>
      </c>
      <c r="I88" s="18"/>
      <c r="J88" s="8" t="s">
        <v>337</v>
      </c>
      <c r="K88" s="5" t="s">
        <v>249</v>
      </c>
      <c r="L88" s="4" t="s">
        <v>338</v>
      </c>
      <c r="M88" s="4" t="s">
        <v>339</v>
      </c>
      <c r="N88" s="5">
        <v>15</v>
      </c>
    </row>
    <row r="89" spans="1:15" ht="51" x14ac:dyDescent="0.2">
      <c r="A89" s="14">
        <v>43778</v>
      </c>
      <c r="B89" s="6" t="s">
        <v>224</v>
      </c>
      <c r="C89" s="23" t="s">
        <v>12</v>
      </c>
      <c r="D89" s="5" t="s">
        <v>12</v>
      </c>
      <c r="E89" s="5" t="s">
        <v>12</v>
      </c>
      <c r="G89" s="3">
        <f>A89-14</f>
        <v>43764</v>
      </c>
      <c r="H89" s="4" t="s">
        <v>154</v>
      </c>
      <c r="I89" s="18"/>
      <c r="J89" s="8" t="s">
        <v>65</v>
      </c>
      <c r="M89" s="5" t="s">
        <v>66</v>
      </c>
      <c r="N89" s="5">
        <v>12</v>
      </c>
      <c r="O89" s="4" t="s">
        <v>341</v>
      </c>
    </row>
    <row r="90" spans="1:15" ht="17" x14ac:dyDescent="0.2">
      <c r="A90" s="24">
        <v>43785</v>
      </c>
      <c r="B90" s="1" t="s">
        <v>82</v>
      </c>
      <c r="E90" s="5" t="s">
        <v>12</v>
      </c>
      <c r="G90" s="25" t="s">
        <v>278</v>
      </c>
      <c r="H90" s="4" t="s">
        <v>238</v>
      </c>
      <c r="I90" s="18"/>
    </row>
    <row r="91" spans="1:15" ht="17" x14ac:dyDescent="0.2">
      <c r="A91" s="24">
        <v>43786</v>
      </c>
      <c r="B91" s="1" t="s">
        <v>82</v>
      </c>
      <c r="E91" s="5" t="s">
        <v>12</v>
      </c>
      <c r="G91" s="25" t="s">
        <v>278</v>
      </c>
      <c r="H91" s="4" t="s">
        <v>238</v>
      </c>
      <c r="I91" s="18"/>
    </row>
    <row r="92" spans="1:15" ht="17" x14ac:dyDescent="0.2">
      <c r="A92" s="24">
        <v>43792</v>
      </c>
      <c r="B92" s="1" t="s">
        <v>239</v>
      </c>
      <c r="E92" s="5" t="s">
        <v>12</v>
      </c>
      <c r="G92" s="25" t="s">
        <v>278</v>
      </c>
      <c r="H92" s="4" t="s">
        <v>219</v>
      </c>
      <c r="I92" s="18"/>
      <c r="M92" s="8"/>
    </row>
    <row r="93" spans="1:15" ht="17" x14ac:dyDescent="0.2">
      <c r="A93" s="13">
        <v>43792</v>
      </c>
      <c r="B93" s="10" t="s">
        <v>400</v>
      </c>
      <c r="E93" s="5" t="s">
        <v>12</v>
      </c>
      <c r="F93" s="5" t="s">
        <v>12</v>
      </c>
      <c r="G93" s="3">
        <f>A93-14</f>
        <v>43778</v>
      </c>
      <c r="H93" s="4" t="s">
        <v>96</v>
      </c>
      <c r="I93" s="18"/>
      <c r="J93" s="8"/>
    </row>
    <row r="94" spans="1:15" ht="17" x14ac:dyDescent="0.2">
      <c r="A94" s="13">
        <v>43793</v>
      </c>
      <c r="B94" s="10" t="s">
        <v>401</v>
      </c>
      <c r="D94" s="5" t="s">
        <v>12</v>
      </c>
      <c r="G94" s="3">
        <f>A94-14</f>
        <v>43779</v>
      </c>
      <c r="H94" s="4" t="s">
        <v>96</v>
      </c>
      <c r="I94" s="18"/>
      <c r="J94" s="8"/>
    </row>
    <row r="95" spans="1:15" ht="17" x14ac:dyDescent="0.2">
      <c r="A95" s="24">
        <v>43799</v>
      </c>
      <c r="B95" s="1" t="s">
        <v>352</v>
      </c>
      <c r="F95" s="5" t="s">
        <v>12</v>
      </c>
      <c r="G95" s="25" t="s">
        <v>278</v>
      </c>
      <c r="H95" s="4" t="s">
        <v>219</v>
      </c>
      <c r="I95" s="18"/>
    </row>
    <row r="96" spans="1:15" ht="17" x14ac:dyDescent="0.2">
      <c r="A96" s="24">
        <v>43800</v>
      </c>
      <c r="B96" s="1" t="s">
        <v>352</v>
      </c>
      <c r="F96" s="5" t="s">
        <v>12</v>
      </c>
      <c r="G96" s="25" t="s">
        <v>278</v>
      </c>
      <c r="H96" s="4" t="s">
        <v>219</v>
      </c>
      <c r="I96" s="18"/>
    </row>
    <row r="97" spans="1:15" ht="34" x14ac:dyDescent="0.2">
      <c r="A97" s="13">
        <v>43806</v>
      </c>
      <c r="B97" s="10" t="s">
        <v>402</v>
      </c>
      <c r="C97" s="23" t="s">
        <v>12</v>
      </c>
      <c r="D97" s="5" t="s">
        <v>12</v>
      </c>
      <c r="F97" s="5" t="s">
        <v>12</v>
      </c>
      <c r="G97" s="3">
        <v>43801</v>
      </c>
      <c r="H97" s="4" t="s">
        <v>118</v>
      </c>
      <c r="I97" s="20" t="s">
        <v>310</v>
      </c>
      <c r="J97" s="8" t="s">
        <v>119</v>
      </c>
      <c r="L97" s="5" t="s">
        <v>120</v>
      </c>
      <c r="M97" s="5" t="s">
        <v>121</v>
      </c>
    </row>
    <row r="98" spans="1:15" ht="34" x14ac:dyDescent="0.2">
      <c r="A98" s="13">
        <v>43807</v>
      </c>
      <c r="B98" s="10" t="s">
        <v>403</v>
      </c>
      <c r="E98" s="5" t="s">
        <v>12</v>
      </c>
      <c r="G98" s="3">
        <v>43801</v>
      </c>
      <c r="H98" s="4" t="s">
        <v>118</v>
      </c>
      <c r="I98" s="20" t="s">
        <v>310</v>
      </c>
      <c r="J98" s="8" t="s">
        <v>119</v>
      </c>
      <c r="L98" s="5" t="s">
        <v>120</v>
      </c>
      <c r="M98" s="5" t="s">
        <v>121</v>
      </c>
    </row>
    <row r="99" spans="1:15" ht="34" x14ac:dyDescent="0.2">
      <c r="A99" s="13">
        <v>43813</v>
      </c>
      <c r="B99" s="10" t="s">
        <v>353</v>
      </c>
      <c r="D99" s="5" t="s">
        <v>12</v>
      </c>
      <c r="F99" s="5" t="s">
        <v>12</v>
      </c>
      <c r="G99" s="3">
        <f>A99-14</f>
        <v>43799</v>
      </c>
      <c r="H99" s="4" t="s">
        <v>74</v>
      </c>
      <c r="I99" s="18"/>
      <c r="J99" s="8" t="s">
        <v>73</v>
      </c>
      <c r="L99" s="5" t="s">
        <v>178</v>
      </c>
      <c r="M99" s="5" t="s">
        <v>179</v>
      </c>
      <c r="N99" s="5">
        <v>12</v>
      </c>
      <c r="O99" s="4" t="s">
        <v>230</v>
      </c>
    </row>
    <row r="100" spans="1:15" ht="34" x14ac:dyDescent="0.2">
      <c r="A100" s="13">
        <v>43814</v>
      </c>
      <c r="B100" s="10" t="s">
        <v>354</v>
      </c>
      <c r="E100" s="5" t="s">
        <v>12</v>
      </c>
      <c r="F100" s="5" t="s">
        <v>12</v>
      </c>
      <c r="G100" s="3">
        <f>A100-14</f>
        <v>43800</v>
      </c>
      <c r="H100" s="4" t="s">
        <v>74</v>
      </c>
      <c r="I100" s="18"/>
      <c r="J100" s="8" t="s">
        <v>73</v>
      </c>
      <c r="L100" s="5" t="s">
        <v>178</v>
      </c>
      <c r="M100" s="5" t="s">
        <v>179</v>
      </c>
      <c r="N100" s="5">
        <v>12</v>
      </c>
      <c r="O100" s="4" t="s">
        <v>230</v>
      </c>
    </row>
    <row r="101" spans="1:15" x14ac:dyDescent="0.2">
      <c r="A101" s="33" t="s">
        <v>319</v>
      </c>
      <c r="B101" s="34"/>
      <c r="C101" s="27"/>
      <c r="D101" s="27"/>
      <c r="E101" s="27"/>
      <c r="F101" s="27"/>
      <c r="G101" s="25" t="s">
        <v>320</v>
      </c>
      <c r="H101" s="26"/>
      <c r="I101" s="28"/>
      <c r="J101" s="29"/>
      <c r="K101" s="27"/>
      <c r="L101" s="27"/>
      <c r="M101" s="27"/>
      <c r="N101" s="27"/>
      <c r="O101" s="26"/>
    </row>
    <row r="102" spans="1:15" ht="34" x14ac:dyDescent="0.2">
      <c r="A102" s="19">
        <v>43156</v>
      </c>
      <c r="B102" s="6" t="s">
        <v>281</v>
      </c>
      <c r="C102" s="5" t="s">
        <v>12</v>
      </c>
      <c r="D102" s="5" t="s">
        <v>12</v>
      </c>
      <c r="E102" s="5" t="s">
        <v>12</v>
      </c>
      <c r="G102" s="3">
        <f t="shared" ref="G102:G111" si="6">A102-14</f>
        <v>43142</v>
      </c>
      <c r="H102" s="4" t="s">
        <v>142</v>
      </c>
      <c r="I102" s="18"/>
      <c r="J102" s="8" t="s">
        <v>145</v>
      </c>
      <c r="L102" s="5" t="s">
        <v>143</v>
      </c>
      <c r="M102" s="8" t="s">
        <v>144</v>
      </c>
      <c r="N102" s="5">
        <v>12</v>
      </c>
      <c r="O102" s="4" t="s">
        <v>117</v>
      </c>
    </row>
    <row r="103" spans="1:15" ht="34" x14ac:dyDescent="0.2">
      <c r="A103" s="19">
        <v>43211</v>
      </c>
      <c r="B103" s="6" t="s">
        <v>199</v>
      </c>
      <c r="C103" s="5" t="s">
        <v>12</v>
      </c>
      <c r="D103" s="5" t="s">
        <v>12</v>
      </c>
      <c r="E103" s="5" t="s">
        <v>12</v>
      </c>
      <c r="G103" s="3">
        <f t="shared" si="6"/>
        <v>43197</v>
      </c>
      <c r="H103" s="4" t="s">
        <v>168</v>
      </c>
      <c r="I103" s="18"/>
      <c r="J103" s="8" t="s">
        <v>169</v>
      </c>
      <c r="L103" s="5" t="s">
        <v>170</v>
      </c>
      <c r="M103" s="4" t="s">
        <v>171</v>
      </c>
      <c r="N103" s="5">
        <v>10</v>
      </c>
      <c r="O103" s="4" t="s">
        <v>102</v>
      </c>
    </row>
    <row r="104" spans="1:15" ht="68" x14ac:dyDescent="0.2">
      <c r="A104" s="19">
        <v>43218</v>
      </c>
      <c r="B104" s="6" t="s">
        <v>206</v>
      </c>
      <c r="D104" s="5" t="s">
        <v>12</v>
      </c>
      <c r="E104" s="5" t="s">
        <v>12</v>
      </c>
      <c r="G104" s="3">
        <f t="shared" si="6"/>
        <v>43204</v>
      </c>
      <c r="H104" s="4" t="s">
        <v>109</v>
      </c>
      <c r="I104" s="18"/>
      <c r="J104" s="8" t="s">
        <v>110</v>
      </c>
      <c r="L104" s="5" t="s">
        <v>112</v>
      </c>
      <c r="M104" s="5" t="s">
        <v>111</v>
      </c>
      <c r="N104" s="5">
        <v>9</v>
      </c>
    </row>
    <row r="105" spans="1:15" ht="68" x14ac:dyDescent="0.2">
      <c r="A105" s="19">
        <v>43219</v>
      </c>
      <c r="B105" s="6" t="s">
        <v>205</v>
      </c>
      <c r="C105" s="5" t="s">
        <v>12</v>
      </c>
      <c r="G105" s="3">
        <f t="shared" si="6"/>
        <v>43205</v>
      </c>
      <c r="H105" s="4" t="s">
        <v>109</v>
      </c>
      <c r="I105" s="18"/>
      <c r="J105" s="8" t="s">
        <v>110</v>
      </c>
      <c r="L105" s="5" t="s">
        <v>112</v>
      </c>
      <c r="M105" s="5" t="s">
        <v>111</v>
      </c>
      <c r="N105" s="5">
        <v>9</v>
      </c>
    </row>
    <row r="106" spans="1:15" ht="51" x14ac:dyDescent="0.2">
      <c r="A106" s="19">
        <v>43225</v>
      </c>
      <c r="B106" s="6" t="s">
        <v>184</v>
      </c>
      <c r="C106" s="5" t="s">
        <v>12</v>
      </c>
      <c r="D106" s="5" t="s">
        <v>12</v>
      </c>
      <c r="E106" s="5" t="s">
        <v>12</v>
      </c>
      <c r="F106" s="5" t="s">
        <v>12</v>
      </c>
      <c r="G106" s="3">
        <f>A106-14</f>
        <v>43211</v>
      </c>
      <c r="H106" s="4" t="s">
        <v>148</v>
      </c>
      <c r="I106" s="18"/>
      <c r="J106" s="8" t="s">
        <v>68</v>
      </c>
      <c r="L106" s="5" t="s">
        <v>69</v>
      </c>
      <c r="M106" s="4" t="s">
        <v>147</v>
      </c>
      <c r="N106" s="5">
        <v>10</v>
      </c>
      <c r="O106" s="4" t="s">
        <v>146</v>
      </c>
    </row>
    <row r="107" spans="1:15" ht="51" x14ac:dyDescent="0.2">
      <c r="A107" s="19">
        <v>43226</v>
      </c>
      <c r="B107" s="6" t="s">
        <v>229</v>
      </c>
      <c r="C107" s="5" t="s">
        <v>12</v>
      </c>
      <c r="D107" s="5" t="s">
        <v>12</v>
      </c>
      <c r="E107" s="5" t="s">
        <v>12</v>
      </c>
      <c r="G107" s="3">
        <f>A107-14</f>
        <v>43212</v>
      </c>
      <c r="H107" s="4" t="s">
        <v>148</v>
      </c>
      <c r="I107" s="18"/>
      <c r="J107" s="8" t="s">
        <v>68</v>
      </c>
      <c r="L107" s="5" t="s">
        <v>69</v>
      </c>
      <c r="M107" s="4" t="s">
        <v>147</v>
      </c>
      <c r="N107" s="5">
        <v>10</v>
      </c>
      <c r="O107" s="4" t="s">
        <v>149</v>
      </c>
    </row>
    <row r="108" spans="1:15" ht="34" x14ac:dyDescent="0.2">
      <c r="A108" s="19">
        <v>43232</v>
      </c>
      <c r="B108" s="6" t="s">
        <v>214</v>
      </c>
      <c r="C108" s="5" t="s">
        <v>12</v>
      </c>
      <c r="F108" s="5" t="s">
        <v>12</v>
      </c>
      <c r="G108" s="3">
        <f t="shared" si="6"/>
        <v>43218</v>
      </c>
      <c r="H108" s="4" t="s">
        <v>164</v>
      </c>
      <c r="I108" s="18"/>
      <c r="J108" s="8" t="s">
        <v>165</v>
      </c>
      <c r="K108" s="5" t="s">
        <v>166</v>
      </c>
      <c r="L108" s="5" t="s">
        <v>228</v>
      </c>
      <c r="M108" s="5" t="s">
        <v>227</v>
      </c>
      <c r="N108" s="5">
        <v>10</v>
      </c>
      <c r="O108" s="4" t="s">
        <v>167</v>
      </c>
    </row>
    <row r="109" spans="1:15" ht="34" x14ac:dyDescent="0.2">
      <c r="A109" s="19">
        <v>43233</v>
      </c>
      <c r="B109" s="6" t="s">
        <v>213</v>
      </c>
      <c r="D109" s="5" t="s">
        <v>12</v>
      </c>
      <c r="E109" s="5" t="s">
        <v>12</v>
      </c>
      <c r="G109" s="3">
        <f t="shared" si="6"/>
        <v>43219</v>
      </c>
      <c r="H109" s="4" t="s">
        <v>164</v>
      </c>
      <c r="I109" s="18"/>
      <c r="J109" s="8" t="s">
        <v>165</v>
      </c>
      <c r="K109" s="5" t="s">
        <v>166</v>
      </c>
      <c r="L109" s="5" t="s">
        <v>228</v>
      </c>
      <c r="M109" s="5" t="s">
        <v>227</v>
      </c>
      <c r="N109" s="5">
        <v>10</v>
      </c>
      <c r="O109" s="4" t="s">
        <v>167</v>
      </c>
    </row>
    <row r="110" spans="1:15" ht="51" x14ac:dyDescent="0.2">
      <c r="A110" s="19">
        <v>43239</v>
      </c>
      <c r="B110" s="6" t="s">
        <v>342</v>
      </c>
      <c r="C110" s="5" t="s">
        <v>12</v>
      </c>
      <c r="D110" s="5" t="s">
        <v>12</v>
      </c>
      <c r="G110" s="3">
        <f t="shared" si="6"/>
        <v>43225</v>
      </c>
      <c r="H110" s="4" t="s">
        <v>343</v>
      </c>
      <c r="I110" s="18"/>
      <c r="J110" s="31" t="s">
        <v>345</v>
      </c>
      <c r="K110" s="8" t="s">
        <v>344</v>
      </c>
      <c r="N110" s="5">
        <v>20</v>
      </c>
    </row>
    <row r="111" spans="1:15" ht="51" x14ac:dyDescent="0.2">
      <c r="A111" s="19">
        <v>43240</v>
      </c>
      <c r="B111" s="6" t="s">
        <v>342</v>
      </c>
      <c r="E111" s="5" t="s">
        <v>12</v>
      </c>
      <c r="F111" s="5" t="s">
        <v>12</v>
      </c>
      <c r="G111" s="3">
        <f t="shared" si="6"/>
        <v>43226</v>
      </c>
      <c r="H111" s="4" t="s">
        <v>343</v>
      </c>
      <c r="I111" s="18"/>
      <c r="J111" s="31" t="s">
        <v>345</v>
      </c>
      <c r="K111" s="8" t="s">
        <v>344</v>
      </c>
      <c r="N111" s="5">
        <v>20</v>
      </c>
    </row>
    <row r="112" spans="1:15" ht="34" x14ac:dyDescent="0.2">
      <c r="A112" s="19">
        <v>43246</v>
      </c>
      <c r="B112" s="6" t="s">
        <v>211</v>
      </c>
      <c r="C112" s="5" t="s">
        <v>12</v>
      </c>
      <c r="D112" s="5" t="s">
        <v>12</v>
      </c>
      <c r="G112" s="3">
        <v>43228</v>
      </c>
      <c r="H112" s="4" t="s">
        <v>129</v>
      </c>
      <c r="I112" s="18"/>
      <c r="J112" s="8" t="s">
        <v>127</v>
      </c>
      <c r="M112" s="8" t="s">
        <v>127</v>
      </c>
      <c r="N112" s="5">
        <v>8</v>
      </c>
      <c r="O112" s="4" t="s">
        <v>212</v>
      </c>
    </row>
    <row r="113" spans="1:15" ht="34" x14ac:dyDescent="0.2">
      <c r="A113" s="19">
        <v>43247</v>
      </c>
      <c r="B113" s="6" t="s">
        <v>211</v>
      </c>
      <c r="E113" s="5" t="s">
        <v>12</v>
      </c>
      <c r="F113" s="5" t="s">
        <v>12</v>
      </c>
      <c r="G113" s="3">
        <v>43228</v>
      </c>
      <c r="H113" s="4" t="s">
        <v>129</v>
      </c>
      <c r="I113" s="18"/>
      <c r="J113" s="8" t="s">
        <v>127</v>
      </c>
      <c r="L113" s="5" t="s">
        <v>128</v>
      </c>
      <c r="M113" s="8" t="s">
        <v>127</v>
      </c>
      <c r="N113" s="5">
        <v>8</v>
      </c>
    </row>
    <row r="114" spans="1:15" ht="34" x14ac:dyDescent="0.2">
      <c r="A114" s="19">
        <v>43372</v>
      </c>
      <c r="B114" s="6" t="s">
        <v>221</v>
      </c>
      <c r="D114" s="5" t="s">
        <v>12</v>
      </c>
      <c r="G114" s="3">
        <v>43359</v>
      </c>
      <c r="H114" s="4" t="s">
        <v>177</v>
      </c>
      <c r="I114" s="18"/>
      <c r="J114" s="8" t="s">
        <v>73</v>
      </c>
      <c r="K114" s="8"/>
      <c r="L114" s="5" t="s">
        <v>178</v>
      </c>
      <c r="M114" s="5" t="s">
        <v>179</v>
      </c>
      <c r="N114" s="5">
        <v>12</v>
      </c>
    </row>
    <row r="115" spans="1:15" ht="34" x14ac:dyDescent="0.2">
      <c r="A115" s="19">
        <v>43373</v>
      </c>
      <c r="B115" s="6" t="s">
        <v>221</v>
      </c>
      <c r="C115" s="5" t="s">
        <v>12</v>
      </c>
      <c r="E115" s="5" t="s">
        <v>12</v>
      </c>
      <c r="G115" s="3">
        <v>43359</v>
      </c>
      <c r="H115" s="4" t="s">
        <v>177</v>
      </c>
      <c r="I115" s="18"/>
      <c r="J115" s="8" t="s">
        <v>73</v>
      </c>
      <c r="K115" s="8"/>
      <c r="L115" s="5" t="s">
        <v>178</v>
      </c>
      <c r="M115" s="5" t="s">
        <v>179</v>
      </c>
      <c r="N115" s="5">
        <v>12</v>
      </c>
    </row>
    <row r="116" spans="1:15" ht="34" x14ac:dyDescent="0.2">
      <c r="A116" s="19">
        <v>43351</v>
      </c>
      <c r="B116" s="6" t="s">
        <v>220</v>
      </c>
      <c r="E116" s="5" t="s">
        <v>12</v>
      </c>
      <c r="F116" s="5" t="s">
        <v>12</v>
      </c>
      <c r="G116" s="3">
        <v>43342</v>
      </c>
      <c r="H116" s="4" t="s">
        <v>163</v>
      </c>
      <c r="I116" s="18"/>
      <c r="J116" s="8" t="s">
        <v>159</v>
      </c>
      <c r="K116" s="8" t="s">
        <v>160</v>
      </c>
      <c r="L116" s="5" t="s">
        <v>161</v>
      </c>
      <c r="M116" s="5" t="s">
        <v>162</v>
      </c>
      <c r="N116" s="5">
        <v>10</v>
      </c>
    </row>
    <row r="117" spans="1:15" ht="34" x14ac:dyDescent="0.2">
      <c r="A117" s="19">
        <v>43400</v>
      </c>
      <c r="B117" s="6" t="s">
        <v>223</v>
      </c>
      <c r="C117" s="5" t="s">
        <v>12</v>
      </c>
      <c r="D117" s="5" t="s">
        <v>12</v>
      </c>
      <c r="E117" s="5" t="s">
        <v>12</v>
      </c>
      <c r="F117" s="5" t="s">
        <v>12</v>
      </c>
      <c r="G117" s="3">
        <v>43393</v>
      </c>
      <c r="H117" s="4" t="s">
        <v>133</v>
      </c>
      <c r="I117" s="18"/>
      <c r="J117" s="8" t="s">
        <v>134</v>
      </c>
      <c r="K117" s="5" t="s">
        <v>15</v>
      </c>
      <c r="L117" s="5" t="s">
        <v>135</v>
      </c>
      <c r="M117" s="8" t="s">
        <v>134</v>
      </c>
      <c r="N117" s="5">
        <v>10</v>
      </c>
      <c r="O117" s="4" t="s">
        <v>136</v>
      </c>
    </row>
    <row r="118" spans="1:15" ht="34" x14ac:dyDescent="0.2">
      <c r="A118" s="19">
        <v>43421</v>
      </c>
      <c r="B118" s="6" t="s">
        <v>222</v>
      </c>
      <c r="C118" s="5" t="s">
        <v>12</v>
      </c>
      <c r="D118" s="5" t="s">
        <v>12</v>
      </c>
      <c r="E118" s="5" t="s">
        <v>12</v>
      </c>
      <c r="G118" s="3">
        <v>43416</v>
      </c>
      <c r="H118" s="4" t="s">
        <v>70</v>
      </c>
      <c r="I118" s="18"/>
      <c r="J118" s="8" t="s">
        <v>71</v>
      </c>
      <c r="L118" s="5" t="s">
        <v>72</v>
      </c>
      <c r="M118" s="7"/>
      <c r="N118" s="5">
        <v>15</v>
      </c>
    </row>
    <row r="119" spans="1:15" ht="34" x14ac:dyDescent="0.2">
      <c r="A119" s="19">
        <v>43435</v>
      </c>
      <c r="B119" s="6" t="s">
        <v>225</v>
      </c>
      <c r="C119" s="5" t="s">
        <v>12</v>
      </c>
      <c r="D119" s="5" t="s">
        <v>12</v>
      </c>
      <c r="E119" s="5" t="s">
        <v>12</v>
      </c>
      <c r="H119" s="4" t="s">
        <v>75</v>
      </c>
      <c r="I119" s="18"/>
      <c r="J119" s="8" t="s">
        <v>76</v>
      </c>
      <c r="N119" s="5">
        <v>10</v>
      </c>
    </row>
    <row r="120" spans="1:15" ht="102" x14ac:dyDescent="0.2">
      <c r="A120" s="19">
        <v>43435</v>
      </c>
      <c r="B120" s="6" t="s">
        <v>113</v>
      </c>
      <c r="C120" s="5" t="s">
        <v>12</v>
      </c>
      <c r="D120" s="5" t="s">
        <v>12</v>
      </c>
      <c r="E120" s="5" t="s">
        <v>12</v>
      </c>
      <c r="F120" s="5" t="s">
        <v>12</v>
      </c>
      <c r="H120" s="4" t="s">
        <v>240</v>
      </c>
      <c r="I120" s="18"/>
      <c r="J120" s="8" t="s">
        <v>114</v>
      </c>
      <c r="K120" s="5" t="s">
        <v>115</v>
      </c>
      <c r="O120" s="4" t="s">
        <v>116</v>
      </c>
    </row>
    <row r="121" spans="1:15" ht="17" x14ac:dyDescent="0.2">
      <c r="A121" s="19">
        <v>43436</v>
      </c>
      <c r="B121" s="6" t="s">
        <v>95</v>
      </c>
      <c r="C121" s="5" t="s">
        <v>12</v>
      </c>
      <c r="D121" s="5" t="s">
        <v>12</v>
      </c>
      <c r="E121" s="5" t="s">
        <v>12</v>
      </c>
      <c r="I121" s="18"/>
    </row>
    <row r="124" spans="1:15" ht="35" customHeight="1" x14ac:dyDescent="0.2"/>
  </sheetData>
  <sortState xmlns:xlrd2="http://schemas.microsoft.com/office/spreadsheetml/2017/richdata2" ref="A4:O124">
    <sortCondition ref="A4:A124"/>
  </sortState>
  <mergeCells count="1">
    <mergeCell ref="A101:B101"/>
  </mergeCells>
  <phoneticPr fontId="3" type="noConversion"/>
  <conditionalFormatting sqref="G2:G7 G18:G19 G56:G71 G74:G76 G79 G81:G83 G90:G92 G22:G36 G97:G121 G38:G43 G46:G54 G9:G12 G15:G16">
    <cfRule type="expression" dxfId="74" priority="107" stopIfTrue="1">
      <formula>($G2-7&lt;=TODAY())</formula>
    </cfRule>
    <cfRule type="expression" dxfId="73" priority="108">
      <formula>($G2-21&lt;=TODAY())</formula>
    </cfRule>
  </conditionalFormatting>
  <conditionalFormatting sqref="G2:G7 G18:G19 G56:G71 G74:G76 G79 G81:G83 G90:G92 G22:G36 G97:G121 G38:G43 G46:G54 G9:G12 G15:G16">
    <cfRule type="expression" dxfId="72" priority="106" stopIfTrue="1">
      <formula>($G2&lt;TODAY())</formula>
    </cfRule>
  </conditionalFormatting>
  <conditionalFormatting sqref="G14">
    <cfRule type="expression" dxfId="71" priority="104" stopIfTrue="1">
      <formula>($G14-7&lt;=TODAY())</formula>
    </cfRule>
    <cfRule type="expression" dxfId="70" priority="105">
      <formula>($G14-21&lt;=TODAY())</formula>
    </cfRule>
  </conditionalFormatting>
  <conditionalFormatting sqref="G14">
    <cfRule type="expression" dxfId="69" priority="103" stopIfTrue="1">
      <formula>($G14&lt;TODAY())</formula>
    </cfRule>
  </conditionalFormatting>
  <conditionalFormatting sqref="G17">
    <cfRule type="expression" dxfId="68" priority="89" stopIfTrue="1">
      <formula>($G17-7&lt;=TODAY())</formula>
    </cfRule>
    <cfRule type="expression" dxfId="67" priority="90">
      <formula>($G17-21&lt;=TODAY())</formula>
    </cfRule>
  </conditionalFormatting>
  <conditionalFormatting sqref="G17">
    <cfRule type="expression" dxfId="66" priority="88" stopIfTrue="1">
      <formula>($G17&lt;TODAY())</formula>
    </cfRule>
  </conditionalFormatting>
  <conditionalFormatting sqref="G20">
    <cfRule type="expression" dxfId="65" priority="86" stopIfTrue="1">
      <formula>($G20-7&lt;=TODAY())</formula>
    </cfRule>
    <cfRule type="expression" dxfId="64" priority="87">
      <formula>($G20-21&lt;=TODAY())</formula>
    </cfRule>
  </conditionalFormatting>
  <conditionalFormatting sqref="G20">
    <cfRule type="expression" dxfId="63" priority="85" stopIfTrue="1">
      <formula>($G20&lt;TODAY())</formula>
    </cfRule>
  </conditionalFormatting>
  <conditionalFormatting sqref="G21">
    <cfRule type="expression" dxfId="62" priority="83" stopIfTrue="1">
      <formula>($G21-7&lt;=TODAY())</formula>
    </cfRule>
    <cfRule type="expression" dxfId="61" priority="84">
      <formula>($G21-21&lt;=TODAY())</formula>
    </cfRule>
  </conditionalFormatting>
  <conditionalFormatting sqref="G21">
    <cfRule type="expression" dxfId="60" priority="82" stopIfTrue="1">
      <formula>($G21&lt;TODAY())</formula>
    </cfRule>
  </conditionalFormatting>
  <conditionalFormatting sqref="G78">
    <cfRule type="expression" dxfId="59" priority="74" stopIfTrue="1">
      <formula>($G78-7&lt;=TODAY())</formula>
    </cfRule>
    <cfRule type="expression" dxfId="58" priority="75">
      <formula>($G78-21&lt;=TODAY())</formula>
    </cfRule>
  </conditionalFormatting>
  <conditionalFormatting sqref="G78">
    <cfRule type="expression" dxfId="57" priority="73" stopIfTrue="1">
      <formula>($G78&lt;TODAY())</formula>
    </cfRule>
  </conditionalFormatting>
  <conditionalFormatting sqref="G77">
    <cfRule type="expression" dxfId="56" priority="77" stopIfTrue="1">
      <formula>($G77-7&lt;=TODAY())</formula>
    </cfRule>
    <cfRule type="expression" dxfId="55" priority="78">
      <formula>($G77-21&lt;=TODAY())</formula>
    </cfRule>
  </conditionalFormatting>
  <conditionalFormatting sqref="G77">
    <cfRule type="expression" dxfId="54" priority="76" stopIfTrue="1">
      <formula>($G77&lt;TODAY())</formula>
    </cfRule>
  </conditionalFormatting>
  <conditionalFormatting sqref="G8">
    <cfRule type="expression" dxfId="53" priority="71" stopIfTrue="1">
      <formula>($G8-7&lt;=TODAY())</formula>
    </cfRule>
    <cfRule type="expression" dxfId="52" priority="72">
      <formula>($G8-21&lt;=TODAY())</formula>
    </cfRule>
  </conditionalFormatting>
  <conditionalFormatting sqref="G8">
    <cfRule type="expression" dxfId="51" priority="70" stopIfTrue="1">
      <formula>($G8&lt;TODAY())</formula>
    </cfRule>
  </conditionalFormatting>
  <conditionalFormatting sqref="G37">
    <cfRule type="expression" dxfId="50" priority="68" stopIfTrue="1">
      <formula>($G37-7&lt;=TODAY())</formula>
    </cfRule>
    <cfRule type="expression" dxfId="49" priority="69">
      <formula>($G37-21&lt;=TODAY())</formula>
    </cfRule>
  </conditionalFormatting>
  <conditionalFormatting sqref="G37">
    <cfRule type="expression" dxfId="48" priority="67" stopIfTrue="1">
      <formula>($G37&lt;TODAY())</formula>
    </cfRule>
  </conditionalFormatting>
  <conditionalFormatting sqref="G55">
    <cfRule type="expression" dxfId="47" priority="59" stopIfTrue="1">
      <formula>($G55-7&lt;=TODAY())</formula>
    </cfRule>
    <cfRule type="expression" dxfId="46" priority="60">
      <formula>($G55-21&lt;=TODAY())</formula>
    </cfRule>
  </conditionalFormatting>
  <conditionalFormatting sqref="G55">
    <cfRule type="expression" dxfId="45" priority="58" stopIfTrue="1">
      <formula>($G55&lt;TODAY())</formula>
    </cfRule>
  </conditionalFormatting>
  <conditionalFormatting sqref="G72">
    <cfRule type="expression" dxfId="44" priority="56" stopIfTrue="1">
      <formula>($G72-7&lt;=TODAY())</formula>
    </cfRule>
    <cfRule type="expression" dxfId="43" priority="57">
      <formula>($G72-21&lt;=TODAY())</formula>
    </cfRule>
  </conditionalFormatting>
  <conditionalFormatting sqref="G72">
    <cfRule type="expression" dxfId="42" priority="55" stopIfTrue="1">
      <formula>($G72&lt;TODAY())</formula>
    </cfRule>
  </conditionalFormatting>
  <conditionalFormatting sqref="G73">
    <cfRule type="expression" dxfId="41" priority="53" stopIfTrue="1">
      <formula>($G73-7&lt;=TODAY())</formula>
    </cfRule>
    <cfRule type="expression" dxfId="40" priority="54">
      <formula>($G73-21&lt;=TODAY())</formula>
    </cfRule>
  </conditionalFormatting>
  <conditionalFormatting sqref="G73">
    <cfRule type="expression" dxfId="39" priority="52" stopIfTrue="1">
      <formula>($G73&lt;TODAY())</formula>
    </cfRule>
  </conditionalFormatting>
  <conditionalFormatting sqref="G80">
    <cfRule type="expression" dxfId="38" priority="50" stopIfTrue="1">
      <formula>($G80-7&lt;=TODAY())</formula>
    </cfRule>
    <cfRule type="expression" dxfId="37" priority="51">
      <formula>($G80-21&lt;=TODAY())</formula>
    </cfRule>
  </conditionalFormatting>
  <conditionalFormatting sqref="G80">
    <cfRule type="expression" dxfId="36" priority="49" stopIfTrue="1">
      <formula>($G80&lt;TODAY())</formula>
    </cfRule>
  </conditionalFormatting>
  <conditionalFormatting sqref="G84">
    <cfRule type="expression" dxfId="35" priority="44" stopIfTrue="1">
      <formula>($G84-7&lt;=TODAY())</formula>
    </cfRule>
    <cfRule type="expression" dxfId="34" priority="45">
      <formula>($G84-21&lt;=TODAY())</formula>
    </cfRule>
  </conditionalFormatting>
  <conditionalFormatting sqref="G84">
    <cfRule type="expression" dxfId="33" priority="43" stopIfTrue="1">
      <formula>($G84&lt;TODAY())</formula>
    </cfRule>
  </conditionalFormatting>
  <conditionalFormatting sqref="G85">
    <cfRule type="expression" dxfId="32" priority="38" stopIfTrue="1">
      <formula>($G85-7&lt;=TODAY())</formula>
    </cfRule>
    <cfRule type="expression" dxfId="31" priority="39">
      <formula>($G85-21&lt;=TODAY())</formula>
    </cfRule>
  </conditionalFormatting>
  <conditionalFormatting sqref="G85">
    <cfRule type="expression" dxfId="30" priority="37" stopIfTrue="1">
      <formula>($G85&lt;TODAY())</formula>
    </cfRule>
  </conditionalFormatting>
  <conditionalFormatting sqref="G86">
    <cfRule type="expression" dxfId="29" priority="29" stopIfTrue="1">
      <formula>($G86-7&lt;=TODAY())</formula>
    </cfRule>
    <cfRule type="expression" dxfId="28" priority="30">
      <formula>($G86-21&lt;=TODAY())</formula>
    </cfRule>
  </conditionalFormatting>
  <conditionalFormatting sqref="G86">
    <cfRule type="expression" dxfId="27" priority="28" stopIfTrue="1">
      <formula>($G86&lt;TODAY())</formula>
    </cfRule>
  </conditionalFormatting>
  <conditionalFormatting sqref="G87">
    <cfRule type="expression" dxfId="26" priority="26" stopIfTrue="1">
      <formula>($G87-7&lt;=TODAY())</formula>
    </cfRule>
    <cfRule type="expression" dxfId="25" priority="27">
      <formula>($G87-21&lt;=TODAY())</formula>
    </cfRule>
  </conditionalFormatting>
  <conditionalFormatting sqref="G87">
    <cfRule type="expression" dxfId="24" priority="25" stopIfTrue="1">
      <formula>($G87&lt;TODAY())</formula>
    </cfRule>
  </conditionalFormatting>
  <conditionalFormatting sqref="G88">
    <cfRule type="expression" dxfId="23" priority="23" stopIfTrue="1">
      <formula>($G88-7&lt;=TODAY())</formula>
    </cfRule>
    <cfRule type="expression" dxfId="22" priority="24">
      <formula>($G88-21&lt;=TODAY())</formula>
    </cfRule>
  </conditionalFormatting>
  <conditionalFormatting sqref="G88">
    <cfRule type="expression" dxfId="21" priority="22" stopIfTrue="1">
      <formula>($G88&lt;TODAY())</formula>
    </cfRule>
  </conditionalFormatting>
  <conditionalFormatting sqref="G89">
    <cfRule type="expression" dxfId="20" priority="20" stopIfTrue="1">
      <formula>($G89-7&lt;=TODAY())</formula>
    </cfRule>
    <cfRule type="expression" dxfId="19" priority="21">
      <formula>($G89-21&lt;=TODAY())</formula>
    </cfRule>
  </conditionalFormatting>
  <conditionalFormatting sqref="G89">
    <cfRule type="expression" dxfId="18" priority="19" stopIfTrue="1">
      <formula>($G89&lt;TODAY())</formula>
    </cfRule>
  </conditionalFormatting>
  <conditionalFormatting sqref="G93">
    <cfRule type="expression" dxfId="17" priority="17" stopIfTrue="1">
      <formula>($G93-7&lt;=TODAY())</formula>
    </cfRule>
    <cfRule type="expression" dxfId="16" priority="18">
      <formula>($G93-21&lt;=TODAY())</formula>
    </cfRule>
  </conditionalFormatting>
  <conditionalFormatting sqref="G93">
    <cfRule type="expression" dxfId="15" priority="16" stopIfTrue="1">
      <formula>($G93&lt;TODAY())</formula>
    </cfRule>
  </conditionalFormatting>
  <conditionalFormatting sqref="G94">
    <cfRule type="expression" dxfId="14" priority="14" stopIfTrue="1">
      <formula>($G94-7&lt;=TODAY())</formula>
    </cfRule>
    <cfRule type="expression" dxfId="13" priority="15">
      <formula>($G94-21&lt;=TODAY())</formula>
    </cfRule>
  </conditionalFormatting>
  <conditionalFormatting sqref="G94">
    <cfRule type="expression" dxfId="12" priority="13" stopIfTrue="1">
      <formula>($G94&lt;TODAY())</formula>
    </cfRule>
  </conditionalFormatting>
  <conditionalFormatting sqref="G44">
    <cfRule type="expression" dxfId="11" priority="11" stopIfTrue="1">
      <formula>($G44-7&lt;=TODAY())</formula>
    </cfRule>
    <cfRule type="expression" dxfId="10" priority="12">
      <formula>($G44-21&lt;=TODAY())</formula>
    </cfRule>
  </conditionalFormatting>
  <conditionalFormatting sqref="G44">
    <cfRule type="expression" dxfId="9" priority="10" stopIfTrue="1">
      <formula>($G44&lt;TODAY())</formula>
    </cfRule>
  </conditionalFormatting>
  <conditionalFormatting sqref="G45">
    <cfRule type="expression" dxfId="8" priority="8" stopIfTrue="1">
      <formula>($G45-7&lt;=TODAY())</formula>
    </cfRule>
    <cfRule type="expression" dxfId="7" priority="9">
      <formula>($G45-21&lt;=TODAY())</formula>
    </cfRule>
  </conditionalFormatting>
  <conditionalFormatting sqref="G45">
    <cfRule type="expression" dxfId="6" priority="7" stopIfTrue="1">
      <formula>($G45&lt;TODAY())</formula>
    </cfRule>
  </conditionalFormatting>
  <conditionalFormatting sqref="G95:G96">
    <cfRule type="expression" dxfId="5" priority="5" stopIfTrue="1">
      <formula>($G95-7&lt;=TODAY())</formula>
    </cfRule>
    <cfRule type="expression" dxfId="4" priority="6">
      <formula>($G95-21&lt;=TODAY())</formula>
    </cfRule>
  </conditionalFormatting>
  <conditionalFormatting sqref="G95:G96">
    <cfRule type="expression" dxfId="3" priority="4" stopIfTrue="1">
      <formula>($G95&lt;TODAY())</formula>
    </cfRule>
  </conditionalFormatting>
  <conditionalFormatting sqref="G13">
    <cfRule type="expression" dxfId="2" priority="2" stopIfTrue="1">
      <formula>($G13-7&lt;=TODAY())</formula>
    </cfRule>
    <cfRule type="expression" dxfId="1" priority="3">
      <formula>($G13-21&lt;=TODAY())</formula>
    </cfRule>
  </conditionalFormatting>
  <conditionalFormatting sqref="G13">
    <cfRule type="expression" dxfId="0" priority="1" stopIfTrue="1">
      <formula>($G13&lt;TODAY())</formula>
    </cfRule>
  </conditionalFormatting>
  <hyperlinks>
    <hyperlink ref="M38" r:id="rId1" xr:uid="{00000000-0004-0000-0000-000008000000}"/>
    <hyperlink ref="J30" r:id="rId2" xr:uid="{00000000-0004-0000-0000-00000D000000}"/>
    <hyperlink ref="J31" r:id="rId3" xr:uid="{00000000-0004-0000-0000-00000E000000}"/>
    <hyperlink ref="J48" r:id="rId4" xr:uid="{00000000-0004-0000-0000-00000F000000}"/>
    <hyperlink ref="K69" r:id="rId5" xr:uid="{00000000-0004-0000-0000-000011000000}"/>
    <hyperlink ref="J68" r:id="rId6" xr:uid="{00000000-0004-0000-0000-000013000000}"/>
    <hyperlink ref="M68" r:id="rId7" xr:uid="{00000000-0004-0000-0000-000015000000}"/>
    <hyperlink ref="J34" r:id="rId8" xr:uid="{00000000-0004-0000-0000-000017000000}"/>
    <hyperlink ref="K34" r:id="rId9" xr:uid="{00000000-0004-0000-0000-000018000000}"/>
    <hyperlink ref="K42" r:id="rId10" xr:uid="{00000000-0004-0000-0000-000019000000}"/>
    <hyperlink ref="M42" r:id="rId11" xr:uid="{00000000-0004-0000-0000-00001A000000}"/>
    <hyperlink ref="J63" r:id="rId12" xr:uid="{00000000-0004-0000-0000-00001B000000}"/>
    <hyperlink ref="J66" r:id="rId13" xr:uid="{00000000-0004-0000-0000-00001C000000}"/>
    <hyperlink ref="K57" r:id="rId14" xr:uid="{00000000-0004-0000-0000-00001D000000}"/>
    <hyperlink ref="J67" r:id="rId15" xr:uid="{00000000-0004-0000-0000-000020000000}"/>
    <hyperlink ref="J36" r:id="rId16" xr:uid="{00000000-0004-0000-0000-000021000000}"/>
    <hyperlink ref="J11" r:id="rId17" xr:uid="{00000000-0004-0000-0000-000022000000}"/>
    <hyperlink ref="J49" r:id="rId18" xr:uid="{00000000-0004-0000-0000-000023000000}"/>
    <hyperlink ref="J118" r:id="rId19" xr:uid="{00000000-0004-0000-0000-000024000000}"/>
    <hyperlink ref="J119" r:id="rId20" xr:uid="{00000000-0004-0000-0000-000027000000}"/>
    <hyperlink ref="M5" r:id="rId21" xr:uid="{00000000-0004-0000-0000-000028000000}"/>
    <hyperlink ref="M7" r:id="rId22" xr:uid="{00000000-0004-0000-0000-000029000000}"/>
    <hyperlink ref="J15" r:id="rId23" xr:uid="{00000000-0004-0000-0000-00002A000000}"/>
    <hyperlink ref="M15" r:id="rId24" xr:uid="{00000000-0004-0000-0000-00002C000000}"/>
    <hyperlink ref="J6" r:id="rId25" xr:uid="{00000000-0004-0000-0000-00002E000000}"/>
    <hyperlink ref="K6" r:id="rId26" xr:uid="{00000000-0004-0000-0000-00002F000000}"/>
    <hyperlink ref="M6" r:id="rId27" xr:uid="{00000000-0004-0000-0000-000030000000}"/>
    <hyperlink ref="J4" r:id="rId28" xr:uid="{00000000-0004-0000-0000-000031000000}"/>
    <hyperlink ref="K4" r:id="rId29" xr:uid="{00000000-0004-0000-0000-000032000000}"/>
    <hyperlink ref="M4" r:id="rId30" xr:uid="{00000000-0004-0000-0000-000033000000}"/>
    <hyperlink ref="J41" r:id="rId31" xr:uid="{00000000-0004-0000-0000-000035000000}"/>
    <hyperlink ref="K41" r:id="rId32" xr:uid="{00000000-0004-0000-0000-000036000000}"/>
    <hyperlink ref="J105" r:id="rId33" xr:uid="{00000000-0004-0000-0000-000039000000}"/>
    <hyperlink ref="J32" r:id="rId34" xr:uid="{00000000-0004-0000-0000-00003A000000}"/>
    <hyperlink ref="J97" r:id="rId35" xr:uid="{00000000-0004-0000-0000-00003B000000}"/>
    <hyperlink ref="J98" r:id="rId36" xr:uid="{00000000-0004-0000-0000-00003C000000}"/>
    <hyperlink ref="J24" r:id="rId37" xr:uid="{00000000-0004-0000-0000-00003D000000}"/>
    <hyperlink ref="J51" r:id="rId38" xr:uid="{00000000-0004-0000-0000-00003E000000}"/>
    <hyperlink ref="J59" r:id="rId39" xr:uid="{00000000-0004-0000-0000-00003F000000}"/>
    <hyperlink ref="J60" r:id="rId40" xr:uid="{00000000-0004-0000-0000-000040000000}"/>
    <hyperlink ref="M113" r:id="rId41" xr:uid="{00000000-0004-0000-0000-000041000000}"/>
    <hyperlink ref="M54" r:id="rId42" xr:uid="{00000000-0004-0000-0000-000043000000}"/>
    <hyperlink ref="M56" r:id="rId43" xr:uid="{00000000-0004-0000-0000-000045000000}"/>
    <hyperlink ref="J56" r:id="rId44" xr:uid="{00000000-0004-0000-0000-000046000000}"/>
    <hyperlink ref="J117" r:id="rId45" xr:uid="{00000000-0004-0000-0000-000047000000}"/>
    <hyperlink ref="M117" r:id="rId46" xr:uid="{00000000-0004-0000-0000-000048000000}"/>
    <hyperlink ref="J38" r:id="rId47" xr:uid="{00000000-0004-0000-0000-000049000000}"/>
    <hyperlink ref="J25" r:id="rId48" xr:uid="{00000000-0004-0000-0000-00004A000000}"/>
    <hyperlink ref="J23" r:id="rId49" xr:uid="{00000000-0004-0000-0000-00004B000000}"/>
    <hyperlink ref="J102" r:id="rId50" xr:uid="{00000000-0004-0000-0000-00004C000000}"/>
    <hyperlink ref="J107" r:id="rId51" xr:uid="{00000000-0004-0000-0000-00004D000000}"/>
    <hyperlink ref="J106" r:id="rId52" xr:uid="{00000000-0004-0000-0000-00004E000000}"/>
    <hyperlink ref="K48" r:id="rId53" xr:uid="{00000000-0004-0000-0000-00004F000000}"/>
    <hyperlink ref="K49" r:id="rId54" xr:uid="{00000000-0004-0000-0000-000050000000}"/>
    <hyperlink ref="J89" r:id="rId55" xr:uid="{00000000-0004-0000-0000-000051000000}"/>
    <hyperlink ref="J22" r:id="rId56" xr:uid="{00000000-0004-0000-0000-000052000000}"/>
    <hyperlink ref="M22" r:id="rId57" xr:uid="{00000000-0004-0000-0000-000053000000}"/>
    <hyperlink ref="J28" r:id="rId58" xr:uid="{00000000-0004-0000-0000-000054000000}"/>
    <hyperlink ref="M28" r:id="rId59" xr:uid="{00000000-0004-0000-0000-000055000000}"/>
    <hyperlink ref="J116" r:id="rId60" xr:uid="{00000000-0004-0000-0000-00005A000000}"/>
    <hyperlink ref="K116" r:id="rId61" xr:uid="{00000000-0004-0000-0000-00005B000000}"/>
    <hyperlink ref="J108" r:id="rId62" xr:uid="{00000000-0004-0000-0000-00005C000000}"/>
    <hyperlink ref="J109" r:id="rId63" xr:uid="{00000000-0004-0000-0000-00005D000000}"/>
    <hyperlink ref="J103" r:id="rId64" xr:uid="{00000000-0004-0000-0000-00005E000000}"/>
    <hyperlink ref="J47" r:id="rId65" xr:uid="{00000000-0004-0000-0000-00005F000000}"/>
    <hyperlink ref="M46" r:id="rId66" display="erfurter-judo-club@t-online.de" xr:uid="{00000000-0004-0000-0000-000060000000}"/>
    <hyperlink ref="J46" r:id="rId67" xr:uid="{00000000-0004-0000-0000-000061000000}"/>
    <hyperlink ref="M47" r:id="rId68" display="erfurter-judo-club@t-online.de" xr:uid="{00000000-0004-0000-0000-000062000000}"/>
    <hyperlink ref="J114" r:id="rId69" xr:uid="{00000000-0004-0000-0000-000063000000}"/>
    <hyperlink ref="J115" r:id="rId70" xr:uid="{00000000-0004-0000-0000-000064000000}"/>
    <hyperlink ref="J16" r:id="rId71" xr:uid="{5EEEA13D-F903-EC4B-BCAD-67DD150193BC}"/>
    <hyperlink ref="J18" r:id="rId72" xr:uid="{2EDFC542-F201-3B44-8CE3-D3D7AD042F81}"/>
    <hyperlink ref="M19" r:id="rId73" xr:uid="{9772ABDF-E402-E748-996B-154F3F1ED6B8}"/>
    <hyperlink ref="J19" r:id="rId74" xr:uid="{1908D239-F34A-674D-9340-A70B7BFF82EB}"/>
    <hyperlink ref="J29" r:id="rId75" xr:uid="{F6E28E88-8E8A-3443-8E22-F998B8B11FA3}"/>
    <hyperlink ref="K29" r:id="rId76" xr:uid="{B2AA8EA2-5C2F-1C47-8DC1-210E236CF7EB}"/>
    <hyperlink ref="J27" r:id="rId77" xr:uid="{73AB4FF0-75DE-6D40-AF98-E2C96D19329E}"/>
    <hyperlink ref="K27" r:id="rId78" xr:uid="{243745E7-AE05-314E-A201-8313A6E7D2C8}"/>
    <hyperlink ref="J104" r:id="rId79" xr:uid="{8351831A-85C2-B940-BDA0-ACA5220A0B39}"/>
    <hyperlink ref="J54" r:id="rId80" xr:uid="{1DBDFF25-7C11-CB42-898B-87EEC4430C90}"/>
    <hyperlink ref="M52" r:id="rId81" xr:uid="{8648E8F8-0736-574B-9538-CAA074710D93}"/>
    <hyperlink ref="J100" r:id="rId82" xr:uid="{ACDB924E-196E-F841-B921-EE65CCB16E47}"/>
    <hyperlink ref="J99" r:id="rId83" xr:uid="{52B546BE-44F5-CA4F-8319-D10FAB2A685F}"/>
    <hyperlink ref="M112" r:id="rId84" xr:uid="{E2BD9DC7-1BE2-A74A-9121-C1603B2CB99F}"/>
    <hyperlink ref="J112" r:id="rId85" xr:uid="{CBD4BB47-EF35-5C47-9648-8FEF7F774D0A}"/>
    <hyperlink ref="J113" r:id="rId86" xr:uid="{547935A0-9AB3-6141-955E-3E83ECE4206D}"/>
    <hyperlink ref="K67" r:id="rId87" xr:uid="{7A3D96CD-5313-4548-BD69-F512BC787BCE}"/>
    <hyperlink ref="J76" r:id="rId88" xr:uid="{20DD604E-5055-E74C-B6AB-16DD045A128A}"/>
    <hyperlink ref="J71" r:id="rId89" xr:uid="{4C3AE593-CFC0-CB46-ACC2-2B58C6352352}"/>
    <hyperlink ref="K71" r:id="rId90" xr:uid="{FA54352C-745D-FC4D-93F4-167306C67517}"/>
    <hyperlink ref="K68" r:id="rId91" xr:uid="{652ABE8B-43E5-6144-AA65-0AFBE7C91B62}"/>
    <hyperlink ref="J61" r:id="rId92" xr:uid="{2900B23D-60F7-3E4D-84CE-524533CDBD93}"/>
    <hyperlink ref="J62" r:id="rId93" xr:uid="{35ABE27E-C788-0546-90D7-2473F936DCC4}"/>
    <hyperlink ref="J64" r:id="rId94" xr:uid="{B33B2717-E1B1-A04A-B05F-B4DB9DCDF428}"/>
    <hyperlink ref="J65" r:id="rId95" xr:uid="{F26F73BE-B2F0-A145-9B10-5A5690FC39C5}"/>
    <hyperlink ref="M79" r:id="rId96" xr:uid="{D1707A8B-3FA5-464E-A6CF-6513B8DBF560}"/>
    <hyperlink ref="J87" r:id="rId97" xr:uid="{2F6C40D9-398B-AD4A-A838-DB2A2D3BC2EB}"/>
    <hyperlink ref="J84" r:id="rId98" xr:uid="{0FBB8FE9-6105-9446-B811-A0DA171C57DD}"/>
    <hyperlink ref="J85" r:id="rId99" xr:uid="{0EF8F607-5DC6-5340-98B5-560D6B2FC877}"/>
    <hyperlink ref="J86" r:id="rId100" xr:uid="{C5A6E2F2-6B59-2946-8A56-4877132C3E5D}"/>
    <hyperlink ref="J3" r:id="rId101" xr:uid="{4095AD36-4048-D948-84B8-69442A32AF95}"/>
    <hyperlink ref="K3" r:id="rId102" xr:uid="{30F4652A-E642-6E4F-B4E6-08E1CAC33E52}"/>
    <hyperlink ref="M3" r:id="rId103" display="jbnzn.dwoc@gmail.com" xr:uid="{F86ABD86-38C7-6A49-B3AB-FF73B2E79126}"/>
    <hyperlink ref="J2" r:id="rId104" xr:uid="{65B108D9-595F-7541-B737-3929144FBA19}"/>
    <hyperlink ref="K2" r:id="rId105" xr:uid="{BE9F0CD8-EFB3-ED4F-BAB6-F0A484625C98}"/>
    <hyperlink ref="M2" r:id="rId106" display="jbnzn.dwoc@gmail.com" xr:uid="{184D2EF5-FAD6-FE4C-9C77-70E26846C71E}"/>
    <hyperlink ref="K35" r:id="rId107" xr:uid="{00000000-0004-0000-0000-00000A000000}"/>
    <hyperlink ref="J35" r:id="rId108" xr:uid="{00000000-0004-0000-0000-000009000000}"/>
    <hyperlink ref="J70" r:id="rId109" xr:uid="{3FA67D1E-D565-1548-8644-2BE723AE6ADB}"/>
    <hyperlink ref="K40" r:id="rId110" xr:uid="{00000000-0004-0000-0000-000038000000}"/>
    <hyperlink ref="J40" r:id="rId111" xr:uid="{00000000-0004-0000-0000-000037000000}"/>
    <hyperlink ref="K58" r:id="rId112" xr:uid="{5D914B58-E9BA-DC4B-AE23-97F08BB2699D}"/>
    <hyperlink ref="K39" r:id="rId113" xr:uid="{B1DA438D-E386-664E-8169-046FD3E44AC3}"/>
    <hyperlink ref="J39" r:id="rId114" xr:uid="{7B3C08CD-793E-944B-B575-421E6987FD15}"/>
    <hyperlink ref="J33" r:id="rId115" xr:uid="{EE1DDD07-6CBD-DF41-BF8B-97FBD7536F80}"/>
    <hyperlink ref="K33" r:id="rId116" xr:uid="{AF7D9DCF-008C-2A48-BFD0-3239D4CC7C84}"/>
    <hyperlink ref="L33" r:id="rId117" xr:uid="{8989AC9C-C432-0A4F-AE3F-96A20DA35D26}"/>
    <hyperlink ref="J8" r:id="rId118" xr:uid="{5FE74184-F9AC-7C4D-824F-589E2BEA96D7}"/>
    <hyperlink ref="J37" r:id="rId119" xr:uid="{71862FE0-838F-3B49-8903-EC31632DB8A0}"/>
    <hyperlink ref="K37" r:id="rId120" xr:uid="{8066F091-AB9F-0B47-B57E-C3C8680DBD10}"/>
    <hyperlink ref="M26" r:id="rId121" xr:uid="{58659D2B-8402-CE41-B19F-FF64933B3418}"/>
    <hyperlink ref="J69" r:id="rId122" xr:uid="{F2D7EFEA-A8EE-0445-AB57-9FEC02C9E423}"/>
    <hyperlink ref="M69" r:id="rId123" xr:uid="{5C1922F6-33AC-1541-A299-65E5785A6EE8}"/>
    <hyperlink ref="M71" r:id="rId124" xr:uid="{E8F152F6-5B12-0A4D-9FA1-990B6AD36F9C}"/>
    <hyperlink ref="J72" r:id="rId125" xr:uid="{DB0C00AA-015E-A045-A27E-3AB14A343BC9}"/>
    <hyperlink ref="J73" r:id="rId126" xr:uid="{85A753E4-5818-A143-A995-3E99635597F0}"/>
    <hyperlink ref="M82" r:id="rId127" xr:uid="{49C628F6-7134-8545-A3E0-D1B68E9BFDD5}"/>
    <hyperlink ref="M83" r:id="rId128" xr:uid="{FA9AAD9D-6B91-A349-AF2E-7F82EF099814}"/>
    <hyperlink ref="J88" r:id="rId129" xr:uid="{FC83A89D-8A85-F141-A020-D5C8EC50230C}"/>
    <hyperlink ref="K110" r:id="rId130" xr:uid="{688AA234-2099-2446-9F56-D10D1A5937B7}"/>
    <hyperlink ref="J110" r:id="rId131" xr:uid="{ED3A9471-566F-964C-921E-D13001AC67B6}"/>
    <hyperlink ref="K111" r:id="rId132" xr:uid="{5FC07421-4716-9D43-873B-C2FD815B2680}"/>
    <hyperlink ref="J111" r:id="rId133" xr:uid="{7FA30B88-8E49-8548-BDB1-A3F1766DF19B}"/>
    <hyperlink ref="M18" r:id="rId134" xr:uid="{EB422950-4DBB-A54D-B706-E4A9EA726D1C}"/>
    <hyperlink ref="M16" r:id="rId135" xr:uid="{F82541DB-99BA-764D-A8D4-29890BB8ED2D}"/>
  </hyperlinks>
  <printOptions horizontalCentered="1"/>
  <pageMargins left="0.2" right="0.2" top="0.79" bottom="0.28000000000000003" header="0.28000000000000003" footer="0.28000000000000003"/>
  <pageSetup paperSize="8" scale="55" fitToHeight="2" orientation="portrait" horizontalDpi="4294967292" verticalDpi="4294967292" copies="4"/>
  <headerFooter>
    <oddHeader>&amp;C&amp;"Calibri Bold,Fett"&amp;14&amp;K000000Judo Turnier-Termine der TSG Nordwest 1898 Frankfurt am Main e.V. 2016&amp;R&amp;"Calibri,Standard"&amp;K000000&amp;F</oddHeader>
  </headerFooter>
  <drawing r:id="rId136"/>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Blatt1</vt:lpstr>
      <vt:lpstr>Blatt1!Druckbereich</vt:lpstr>
      <vt:lpstr>Blatt1!Drucktitel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Keller</dc:creator>
  <cp:lastModifiedBy>Fabian Keller</cp:lastModifiedBy>
  <cp:lastPrinted>2017-03-09T10:23:14Z</cp:lastPrinted>
  <dcterms:created xsi:type="dcterms:W3CDTF">2015-01-08T07:03:40Z</dcterms:created>
  <dcterms:modified xsi:type="dcterms:W3CDTF">2019-01-08T10:43:06Z</dcterms:modified>
</cp:coreProperties>
</file>